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exander\Desktop\"/>
    </mc:Choice>
  </mc:AlternateContent>
  <bookViews>
    <workbookView xWindow="0" yWindow="0" windowWidth="20490" windowHeight="6945" activeTab="1"/>
  </bookViews>
  <sheets>
    <sheet name="State &amp; Local Growth" sheetId="7" r:id="rId1"/>
    <sheet name=" Local Growth" sheetId="9" r:id="rId2"/>
    <sheet name="Sheet1" sheetId="5" state="hidden" r:id="rId3"/>
  </sheets>
  <definedNames>
    <definedName name="Choose_from_dropdown">Sheet1!$A$1:$A$4</definedName>
    <definedName name="ChoosefromDropDown">Sheet1!$A$2:$A$4</definedName>
    <definedName name="High">Sheet1!$A$1:$A$4</definedName>
    <definedName name="_xlnm.Print_Area" localSheetId="1">' Local Growth'!$A$1:$N$57</definedName>
    <definedName name="_xlnm.Print_Area" localSheetId="0">'State &amp; Local Growth'!$A$1:$N$57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7" i="9" l="1"/>
  <c r="Y56" i="9"/>
  <c r="Y55" i="9"/>
  <c r="V51" i="9"/>
  <c r="W51" i="9" s="1"/>
  <c r="V49" i="9"/>
  <c r="K12" i="9"/>
  <c r="K11" i="9"/>
  <c r="K10" i="9"/>
  <c r="M11" i="9" s="1"/>
  <c r="X59" i="9" l="1"/>
  <c r="W59" i="9"/>
  <c r="V59" i="9"/>
  <c r="V57" i="9"/>
  <c r="Y57" i="7"/>
  <c r="Y56" i="7"/>
  <c r="Y55" i="7"/>
  <c r="V51" i="7"/>
  <c r="W51" i="7"/>
  <c r="V49" i="7"/>
  <c r="K12" i="7"/>
  <c r="K11" i="7" s="1"/>
  <c r="K10" i="7"/>
  <c r="M11" i="7"/>
  <c r="W59" i="7"/>
  <c r="X59" i="7"/>
  <c r="V59" i="7"/>
  <c r="V57" i="7"/>
  <c r="V56" i="7"/>
  <c r="V55" i="7"/>
  <c r="W57" i="7"/>
  <c r="W56" i="7"/>
  <c r="W55" i="7"/>
  <c r="X57" i="7"/>
  <c r="X56" i="7"/>
  <c r="X55" i="7"/>
  <c r="V56" i="9" l="1"/>
  <c r="V55" i="9"/>
  <c r="W57" i="9"/>
  <c r="W56" i="9"/>
  <c r="W55" i="9"/>
  <c r="X57" i="9"/>
  <c r="X56" i="9"/>
  <c r="X55" i="9"/>
</calcChain>
</file>

<file path=xl/sharedStrings.xml><?xml version="1.0" encoding="utf-8"?>
<sst xmlns="http://schemas.openxmlformats.org/spreadsheetml/2006/main" count="193" uniqueCount="68">
  <si>
    <t>Student Growth Goal - Data and Calculations:</t>
  </si>
  <si>
    <t>Local &amp; State Growth</t>
  </si>
  <si>
    <t>TEACHER:</t>
  </si>
  <si>
    <t>School:</t>
  </si>
  <si>
    <t>Planning Section</t>
  </si>
  <si>
    <t>STUDENT GROWTH GOAL:</t>
  </si>
  <si>
    <t>GOALS:</t>
  </si>
  <si>
    <t>RUBRIC:</t>
  </si>
  <si>
    <t xml:space="preserve">Proficiency Goal:  </t>
  </si>
  <si>
    <t xml:space="preserve"> of my students</t>
  </si>
  <si>
    <t>My proficiency rating is determined as follows:</t>
  </si>
  <si>
    <t xml:space="preserve">      High Proficiency = </t>
  </si>
  <si>
    <t xml:space="preserve">   More than</t>
  </si>
  <si>
    <t>at</t>
  </si>
  <si>
    <t xml:space="preserve">      Expected Proficiency = </t>
  </si>
  <si>
    <t xml:space="preserve">   Between</t>
  </si>
  <si>
    <t>and</t>
  </si>
  <si>
    <t>or better on</t>
  </si>
  <si>
    <t xml:space="preserve">      Low Proficiency = </t>
  </si>
  <si>
    <t xml:space="preserve">   Less than</t>
  </si>
  <si>
    <t>(range calculated is +/- 10% for expected)</t>
  </si>
  <si>
    <t xml:space="preserve">Growth Goal:  </t>
  </si>
  <si>
    <t>My growth rating is determined as follows:</t>
  </si>
  <si>
    <t xml:space="preserve">      High Growth = </t>
  </si>
  <si>
    <r>
      <rPr>
        <b/>
        <sz val="11"/>
        <color theme="1"/>
        <rFont val="Calibri"/>
        <family val="2"/>
        <scheme val="minor"/>
      </rPr>
      <t>85%</t>
    </r>
    <r>
      <rPr>
        <sz val="11"/>
        <color theme="1"/>
        <rFont val="Calibri"/>
        <family val="2"/>
        <scheme val="minor"/>
      </rPr>
      <t xml:space="preserve"> or higher</t>
    </r>
  </si>
  <si>
    <t xml:space="preserve">      Expected Growth = </t>
  </si>
  <si>
    <r>
      <t>Between</t>
    </r>
    <r>
      <rPr>
        <b/>
        <sz val="11"/>
        <color theme="1"/>
        <rFont val="Calibri"/>
        <family val="2"/>
        <scheme val="minor"/>
      </rPr>
      <t xml:space="preserve"> 60%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84%</t>
    </r>
  </si>
  <si>
    <t xml:space="preserve">      Low Growth = </t>
  </si>
  <si>
    <r>
      <t xml:space="preserve"> </t>
    </r>
    <r>
      <rPr>
        <b/>
        <sz val="11"/>
        <color theme="1"/>
        <rFont val="Calibri"/>
        <family val="2"/>
        <scheme val="minor"/>
      </rPr>
      <t>59%</t>
    </r>
    <r>
      <rPr>
        <sz val="11"/>
        <color theme="1"/>
        <rFont val="Calibri"/>
        <family val="2"/>
        <scheme val="minor"/>
      </rPr>
      <t xml:space="preserve"> or less</t>
    </r>
  </si>
  <si>
    <t>ASSESSMENT DETAILS AND SAMPLE REPORTS:</t>
  </si>
  <si>
    <t xml:space="preserve">Class/Subject:  </t>
  </si>
  <si>
    <t xml:space="preserve">Identify sources of evidence needed:  </t>
  </si>
  <si>
    <t>When evidence is available?</t>
  </si>
  <si>
    <t>1.</t>
  </si>
  <si>
    <t>2.</t>
  </si>
  <si>
    <t>3.</t>
  </si>
  <si>
    <t>4.</t>
  </si>
  <si>
    <t>Attach sample reports/evidence that will allow goals to be scored.</t>
  </si>
  <si>
    <r>
      <t xml:space="preserve">POST-TEST ANALYSIS + STATE CONTRIBUTIONS: </t>
    </r>
    <r>
      <rPr>
        <b/>
        <sz val="11"/>
        <color rgb="FFFF0000"/>
        <rFont val="Calibri"/>
        <family val="2"/>
        <scheme val="minor"/>
      </rPr>
      <t xml:space="preserve"> (completed at end of goal term/year)</t>
    </r>
  </si>
  <si>
    <t xml:space="preserve">SCORING </t>
  </si>
  <si>
    <t>Proficiency Percentage:</t>
  </si>
  <si>
    <t>Proficiency Rating:</t>
  </si>
  <si>
    <t>Choose from dropdown</t>
  </si>
  <si>
    <t xml:space="preserve">Local Growth Percentage:  </t>
  </si>
  <si>
    <t>Local Student Growth Rating:</t>
  </si>
  <si>
    <t>LOCAL GROWTH RATING</t>
  </si>
  <si>
    <t xml:space="preserve">H  </t>
  </si>
  <si>
    <t>E</t>
  </si>
  <si>
    <t>H</t>
  </si>
  <si>
    <t xml:space="preserve">E  </t>
  </si>
  <si>
    <t xml:space="preserve">L  </t>
  </si>
  <si>
    <t>L</t>
  </si>
  <si>
    <t>GROWTH</t>
  </si>
  <si>
    <t>State Student Growth Rating:</t>
  </si>
  <si>
    <t>(grades 4-8 Reading/Math)</t>
  </si>
  <si>
    <t>(supplied by KDE - Oct/Nov)</t>
  </si>
  <si>
    <t>OVERALL STUDENT GROWTH RATING:</t>
  </si>
  <si>
    <t xml:space="preserve">Local Growth = </t>
  </si>
  <si>
    <t>Based on the proficiency rating and local and state student growth ratings above, utilizing the table at the right  your Overall Student Growth Rating is:</t>
  </si>
  <si>
    <t>OVERALL GROWTH RATING</t>
  </si>
  <si>
    <t xml:space="preserve">OVERALL STUDENT GROWTH = </t>
  </si>
  <si>
    <t>LOCAL</t>
  </si>
  <si>
    <t>will meet proficiency by scoring an____% or better on the Post-Test.</t>
  </si>
  <si>
    <t>High</t>
  </si>
  <si>
    <t>Expected</t>
  </si>
  <si>
    <t>Low</t>
  </si>
  <si>
    <t>(Growth Goal (100%) &amp; rubric are set by Certified Eval Plan)</t>
  </si>
  <si>
    <t>Local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</si>
</sst>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right"/>
    </xf>
    <xf numFmtId="9" fontId="3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9" fontId="0" fillId="0" borderId="0" xfId="0" applyNumberFormat="1" applyBorder="1" applyAlignment="1">
      <alignment horizontal="center"/>
    </xf>
    <xf numFmtId="0" fontId="1" fillId="0" borderId="0" xfId="0" applyFont="1" applyBorder="1"/>
    <xf numFmtId="0" fontId="4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9" fontId="0" fillId="0" borderId="0" xfId="0" quotePrefix="1" applyNumberFormat="1" applyBorder="1" applyAlignment="1">
      <alignment horizontal="left"/>
    </xf>
    <xf numFmtId="0" fontId="1" fillId="0" borderId="4" xfId="0" applyFont="1" applyBorder="1" applyAlignment="1">
      <alignment horizontal="right"/>
    </xf>
    <xf numFmtId="9" fontId="3" fillId="0" borderId="4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9" fontId="0" fillId="0" borderId="4" xfId="0" applyNumberFormat="1" applyBorder="1" applyAlignment="1">
      <alignment horizontal="center"/>
    </xf>
    <xf numFmtId="9" fontId="3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Border="1"/>
    <xf numFmtId="9" fontId="6" fillId="0" borderId="0" xfId="0" applyNumberFormat="1" applyFont="1" applyBorder="1" applyAlignment="1">
      <alignment horizontal="left" vertical="top" wrapText="1"/>
    </xf>
    <xf numFmtId="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Fill="1" applyAlignment="1">
      <alignment vertical="top" wrapText="1"/>
    </xf>
    <xf numFmtId="9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0" fontId="0" fillId="0" borderId="12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9" fontId="1" fillId="2" borderId="1" xfId="0" applyNumberFormat="1" applyFont="1" applyFill="1" applyBorder="1" applyAlignment="1" applyProtection="1">
      <alignment horizontal="center"/>
      <protection locked="0"/>
    </xf>
    <xf numFmtId="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>
      <alignment horizontal="right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Border="1" applyAlignment="1"/>
    <xf numFmtId="0" fontId="2" fillId="0" borderId="0" xfId="0" applyFont="1" applyBorder="1" applyAlignment="1"/>
    <xf numFmtId="0" fontId="2" fillId="0" borderId="17" xfId="0" applyFont="1" applyBorder="1"/>
    <xf numFmtId="0" fontId="2" fillId="0" borderId="18" xfId="0" applyFont="1" applyBorder="1"/>
    <xf numFmtId="0" fontId="0" fillId="0" borderId="18" xfId="0" applyBorder="1" applyAlignment="1">
      <alignment horizontal="center"/>
    </xf>
    <xf numFmtId="0" fontId="2" fillId="0" borderId="20" xfId="0" applyFont="1" applyBorder="1"/>
    <xf numFmtId="0" fontId="0" fillId="0" borderId="21" xfId="0" applyBorder="1"/>
    <xf numFmtId="0" fontId="1" fillId="0" borderId="20" xfId="0" applyFont="1" applyBorder="1"/>
    <xf numFmtId="0" fontId="1" fillId="0" borderId="22" xfId="0" applyFont="1" applyBorder="1"/>
    <xf numFmtId="0" fontId="0" fillId="0" borderId="23" xfId="0" applyBorder="1"/>
    <xf numFmtId="0" fontId="0" fillId="0" borderId="20" xfId="0" applyBorder="1"/>
    <xf numFmtId="0" fontId="1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20" xfId="0" applyFont="1" applyBorder="1"/>
    <xf numFmtId="9" fontId="3" fillId="0" borderId="20" xfId="0" applyNumberFormat="1" applyFont="1" applyFill="1" applyBorder="1" applyAlignment="1">
      <alignment horizontal="center" vertical="top" wrapText="1"/>
    </xf>
    <xf numFmtId="9" fontId="7" fillId="0" borderId="0" xfId="0" applyNumberFormat="1" applyFont="1" applyFill="1" applyBorder="1" applyAlignment="1">
      <alignment vertical="top" wrapText="1"/>
    </xf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/>
    <xf numFmtId="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center"/>
    </xf>
    <xf numFmtId="0" fontId="0" fillId="0" borderId="19" xfId="0" applyBorder="1"/>
    <xf numFmtId="0" fontId="0" fillId="0" borderId="21" xfId="0" applyBorder="1" applyAlignment="1">
      <alignment horizontal="right"/>
    </xf>
    <xf numFmtId="9" fontId="14" fillId="2" borderId="1" xfId="0" applyNumberFormat="1" applyFont="1" applyFill="1" applyBorder="1" applyAlignment="1" applyProtection="1">
      <alignment horizontal="center"/>
      <protection locked="0"/>
    </xf>
    <xf numFmtId="0" fontId="15" fillId="0" borderId="20" xfId="0" applyFont="1" applyBorder="1"/>
    <xf numFmtId="0" fontId="15" fillId="0" borderId="20" xfId="0" applyFont="1" applyFill="1" applyBorder="1"/>
    <xf numFmtId="0" fontId="15" fillId="0" borderId="20" xfId="0" applyFont="1" applyFill="1" applyBorder="1" applyAlignment="1">
      <alignment vertical="center" wrapText="1"/>
    </xf>
    <xf numFmtId="0" fontId="15" fillId="0" borderId="0" xfId="0" applyFont="1" applyBorder="1"/>
    <xf numFmtId="9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1" fillId="0" borderId="0" xfId="0" applyNumberFormat="1" applyFont="1" applyBorder="1" applyAlignment="1">
      <alignment horizontal="left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21" xfId="0" applyBorder="1" applyAlignment="1">
      <alignment vertical="center" textRotation="90" readingOrder="1"/>
    </xf>
    <xf numFmtId="0" fontId="16" fillId="0" borderId="0" xfId="0" applyFont="1" applyBorder="1" applyAlignment="1">
      <alignment horizontal="left"/>
    </xf>
    <xf numFmtId="9" fontId="3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9" fontId="11" fillId="0" borderId="0" xfId="0" applyNumberFormat="1" applyFont="1" applyBorder="1" applyAlignment="1">
      <alignment horizontal="left"/>
    </xf>
    <xf numFmtId="0" fontId="0" fillId="0" borderId="13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0" fillId="2" borderId="20" xfId="0" applyFont="1" applyFill="1" applyBorder="1" applyAlignment="1" applyProtection="1">
      <alignment horizontal="center"/>
      <protection locked="0" hidden="1"/>
    </xf>
    <xf numFmtId="0" fontId="10" fillId="2" borderId="0" xfId="0" applyFont="1" applyFill="1" applyBorder="1" applyAlignment="1" applyProtection="1">
      <alignment horizontal="center"/>
      <protection locked="0" hidden="1"/>
    </xf>
    <xf numFmtId="0" fontId="10" fillId="2" borderId="21" xfId="0" applyFont="1" applyFill="1" applyBorder="1" applyAlignment="1" applyProtection="1">
      <alignment horizontal="center"/>
      <protection locked="0" hidden="1"/>
    </xf>
    <xf numFmtId="0" fontId="10" fillId="2" borderId="5" xfId="0" applyFont="1" applyFill="1" applyBorder="1" applyAlignment="1" applyProtection="1">
      <alignment horizontal="center"/>
      <protection locked="0" hidden="1"/>
    </xf>
    <xf numFmtId="0" fontId="10" fillId="2" borderId="1" xfId="0" applyFont="1" applyFill="1" applyBorder="1" applyAlignment="1" applyProtection="1">
      <alignment horizontal="center"/>
      <protection locked="0" hidden="1"/>
    </xf>
    <xf numFmtId="0" fontId="10" fillId="2" borderId="6" xfId="0" applyFont="1" applyFill="1" applyBorder="1" applyAlignment="1" applyProtection="1">
      <alignment horizontal="center"/>
      <protection locked="0" hidden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right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5" fillId="0" borderId="0" xfId="0" applyFont="1" applyBorder="1" applyAlignment="1">
      <alignment horizontal="center"/>
    </xf>
    <xf numFmtId="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21" xfId="0" applyFill="1" applyBorder="1" applyAlignment="1">
      <alignment horizontal="center" vertical="center" textRotation="90" readingOrder="1"/>
    </xf>
    <xf numFmtId="0" fontId="17" fillId="0" borderId="0" xfId="0" applyFont="1" applyBorder="1" applyAlignment="1">
      <alignment horizontal="center"/>
    </xf>
    <xf numFmtId="0" fontId="0" fillId="4" borderId="21" xfId="0" applyFill="1" applyBorder="1" applyAlignment="1">
      <alignment horizontal="center" vertical="center" textRotation="90" readingOrder="1"/>
    </xf>
    <xf numFmtId="0" fontId="4" fillId="0" borderId="18" xfId="0" applyFont="1" applyBorder="1" applyAlignment="1">
      <alignment horizontal="center"/>
    </xf>
    <xf numFmtId="0" fontId="3" fillId="2" borderId="2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9" fontId="3" fillId="0" borderId="0" xfId="0" applyNumberFormat="1" applyFont="1" applyFill="1" applyBorder="1" applyAlignment="1">
      <alignment vertical="top" wrapText="1"/>
    </xf>
    <xf numFmtId="9" fontId="11" fillId="0" borderId="0" xfId="0" applyNumberFormat="1" applyFont="1" applyBorder="1" applyAlignment="1">
      <alignment horizontal="left"/>
    </xf>
    <xf numFmtId="9" fontId="0" fillId="0" borderId="0" xfId="0" applyNumberFormat="1" applyFont="1" applyFill="1" applyBorder="1" applyAlignment="1">
      <alignment vertical="top" wrapText="1"/>
    </xf>
    <xf numFmtId="9" fontId="0" fillId="0" borderId="0" xfId="0" applyNumberForma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9" fontId="12" fillId="2" borderId="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5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561975</xdr:colOff>
      <xdr:row>36</xdr:row>
      <xdr:rowOff>9527</xdr:rowOff>
    </xdr:from>
    <xdr:ext cx="264560" cy="958917"/>
    <xdr:sp macro="" textlink="">
      <xdr:nvSpPr>
        <xdr:cNvPr id="2" name="TextBox 1"/>
        <xdr:cNvSpPr txBox="1"/>
      </xdr:nvSpPr>
      <xdr:spPr>
        <a:xfrm rot="16200000">
          <a:off x="3205646" y="7243281"/>
          <a:ext cx="9589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PROFICIENCY</a:t>
          </a:r>
        </a:p>
      </xdr:txBody>
    </xdr:sp>
    <xdr:clientData/>
  </xdr:oneCellAnchor>
  <xdr:oneCellAnchor>
    <xdr:from>
      <xdr:col>5</xdr:col>
      <xdr:colOff>561977</xdr:colOff>
      <xdr:row>51</xdr:row>
      <xdr:rowOff>16320</xdr:rowOff>
    </xdr:from>
    <xdr:ext cx="264560" cy="545277"/>
    <xdr:sp macro="" textlink="">
      <xdr:nvSpPr>
        <xdr:cNvPr id="3" name="TextBox 2"/>
        <xdr:cNvSpPr txBox="1"/>
      </xdr:nvSpPr>
      <xdr:spPr>
        <a:xfrm rot="16200000">
          <a:off x="3412468" y="9500704"/>
          <a:ext cx="54527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STATE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571501</xdr:colOff>
      <xdr:row>35</xdr:row>
      <xdr:rowOff>38102</xdr:rowOff>
    </xdr:from>
    <xdr:ext cx="264560" cy="958917"/>
    <xdr:sp macro="" textlink="">
      <xdr:nvSpPr>
        <xdr:cNvPr id="2" name="TextBox 1"/>
        <xdr:cNvSpPr txBox="1"/>
      </xdr:nvSpPr>
      <xdr:spPr>
        <a:xfrm rot="16200000">
          <a:off x="3215172" y="7195656"/>
          <a:ext cx="95891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/>
            <a:t>PROFICIENCY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J59"/>
  <sheetViews>
    <sheetView workbookViewId="0">
      <selection activeCell="D12" sqref="D12:E12"/>
    </sheetView>
  </sheetViews>
  <sheetFormatPr defaultColWidth="8.85546875" defaultRowHeight="15" x14ac:dyDescent="0.25"/>
  <cols>
    <col min="1" max="1" width="2.85546875" customWidth="1"/>
    <col min="2" max="2" width="9" customWidth="1"/>
    <col min="3" max="3" width="21.85546875" customWidth="1"/>
    <col min="4" max="4" width="6.7109375" style="49" customWidth="1"/>
    <col min="5" max="5" width="4.42578125" style="49" customWidth="1"/>
    <col min="6" max="6" width="17.28515625" style="49" customWidth="1"/>
    <col min="7" max="7" width="10.7109375" style="49" customWidth="1"/>
    <col min="8" max="8" width="11.7109375" style="49" customWidth="1"/>
    <col min="9" max="9" width="5.85546875" style="49" customWidth="1"/>
    <col min="10" max="10" width="4.5703125" style="49" customWidth="1"/>
    <col min="11" max="11" width="4.7109375" style="49" customWidth="1"/>
    <col min="12" max="12" width="3.7109375" style="49" customWidth="1"/>
    <col min="13" max="13" width="5.28515625" customWidth="1"/>
    <col min="14" max="14" width="1.28515625" customWidth="1"/>
    <col min="15" max="15" width="8.85546875" hidden="1" customWidth="1"/>
    <col min="16" max="27" width="9.140625" hidden="1" customWidth="1"/>
    <col min="28" max="33" width="9.140625" customWidth="1"/>
  </cols>
  <sheetData>
    <row r="1" spans="1:36" ht="18.75" x14ac:dyDescent="0.3">
      <c r="B1" s="59" t="s">
        <v>0</v>
      </c>
      <c r="C1" s="60"/>
      <c r="D1" s="61"/>
      <c r="E1" s="61"/>
      <c r="F1" s="61"/>
      <c r="G1" s="61"/>
      <c r="H1" s="61"/>
      <c r="I1" s="143" t="s">
        <v>1</v>
      </c>
      <c r="J1" s="143"/>
      <c r="K1" s="143"/>
      <c r="L1" s="143"/>
      <c r="M1" s="143"/>
      <c r="N1" s="80"/>
    </row>
    <row r="2" spans="1:36" ht="4.5" customHeight="1" x14ac:dyDescent="0.3">
      <c r="B2" s="62"/>
      <c r="C2" s="1"/>
      <c r="D2" s="91"/>
      <c r="E2" s="91"/>
      <c r="F2" s="91"/>
      <c r="G2" s="91"/>
      <c r="H2" s="91"/>
      <c r="I2" s="91"/>
      <c r="J2" s="91"/>
      <c r="K2" s="91"/>
      <c r="L2" s="91"/>
      <c r="M2" s="6"/>
      <c r="N2" s="63"/>
    </row>
    <row r="3" spans="1:36" ht="19.5" customHeight="1" x14ac:dyDescent="0.25">
      <c r="B3" s="83" t="s">
        <v>2</v>
      </c>
      <c r="C3" s="137"/>
      <c r="D3" s="137"/>
      <c r="E3" s="137"/>
      <c r="F3" s="91"/>
      <c r="G3" s="86" t="s">
        <v>3</v>
      </c>
      <c r="H3" s="137"/>
      <c r="I3" s="137"/>
      <c r="J3" s="137"/>
      <c r="K3" s="137"/>
      <c r="L3" s="137"/>
      <c r="M3" s="137"/>
      <c r="N3" s="63"/>
    </row>
    <row r="4" spans="1:36" ht="7.5" customHeight="1" x14ac:dyDescent="0.25">
      <c r="B4" s="84"/>
      <c r="C4" s="2"/>
      <c r="D4" s="2"/>
      <c r="E4" s="2"/>
      <c r="F4" s="3"/>
      <c r="G4" s="3"/>
      <c r="H4" s="3"/>
      <c r="I4" s="3"/>
      <c r="J4" s="3"/>
      <c r="K4" s="3"/>
      <c r="L4" s="3"/>
      <c r="M4" s="27"/>
      <c r="N4" s="63"/>
    </row>
    <row r="5" spans="1:36" ht="75.75" customHeight="1" x14ac:dyDescent="0.25">
      <c r="A5" s="142" t="s">
        <v>4</v>
      </c>
      <c r="B5" s="85" t="s">
        <v>5</v>
      </c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63"/>
    </row>
    <row r="6" spans="1:36" ht="4.9000000000000004" customHeight="1" x14ac:dyDescent="0.3">
      <c r="A6" s="142"/>
      <c r="B6" s="62"/>
      <c r="C6" s="1"/>
      <c r="D6" s="91"/>
      <c r="E6" s="91"/>
      <c r="F6" s="91"/>
      <c r="G6" s="91"/>
      <c r="H6" s="91"/>
      <c r="I6" s="91"/>
      <c r="J6" s="91"/>
      <c r="K6" s="91"/>
      <c r="L6" s="91"/>
      <c r="M6" s="6"/>
      <c r="N6" s="63"/>
    </row>
    <row r="7" spans="1:36" ht="15.75" thickBot="1" x14ac:dyDescent="0.3">
      <c r="A7" s="142"/>
      <c r="B7" s="65" t="s">
        <v>6</v>
      </c>
      <c r="C7" s="4"/>
      <c r="D7" s="5"/>
      <c r="E7" s="5"/>
      <c r="F7" s="5"/>
      <c r="G7" s="52" t="s">
        <v>7</v>
      </c>
      <c r="H7" s="5"/>
      <c r="I7" s="5"/>
      <c r="J7" s="5"/>
      <c r="K7" s="5"/>
      <c r="L7" s="5"/>
      <c r="M7" s="4"/>
      <c r="N7" s="66"/>
    </row>
    <row r="8" spans="1:36" ht="9" customHeight="1" x14ac:dyDescent="0.25">
      <c r="A8" s="142"/>
      <c r="B8" s="64"/>
      <c r="C8" s="6"/>
      <c r="D8" s="91"/>
      <c r="E8" s="91"/>
      <c r="F8" s="91"/>
      <c r="G8" s="91"/>
      <c r="H8" s="91"/>
      <c r="I8" s="91"/>
      <c r="J8" s="91"/>
      <c r="K8" s="91"/>
      <c r="L8" s="91"/>
      <c r="M8" s="6"/>
      <c r="N8" s="63"/>
    </row>
    <row r="9" spans="1:36" ht="16.5" customHeight="1" x14ac:dyDescent="0.25">
      <c r="A9" s="142"/>
      <c r="B9" s="67"/>
      <c r="C9" s="7" t="s">
        <v>8</v>
      </c>
      <c r="D9" s="50"/>
      <c r="E9" s="8" t="s">
        <v>9</v>
      </c>
      <c r="F9" s="9"/>
      <c r="G9" s="10" t="s">
        <v>10</v>
      </c>
      <c r="H9" s="91"/>
      <c r="I9" s="7"/>
      <c r="J9" s="7"/>
      <c r="K9" s="11"/>
      <c r="L9" s="91"/>
      <c r="M9" s="6"/>
      <c r="N9" s="63"/>
    </row>
    <row r="10" spans="1:36" ht="16.5" customHeight="1" x14ac:dyDescent="0.25">
      <c r="A10" s="142"/>
      <c r="B10" s="67"/>
      <c r="C10" s="12"/>
      <c r="D10" s="147" t="s">
        <v>62</v>
      </c>
      <c r="E10" s="147"/>
      <c r="F10" s="147"/>
      <c r="G10" s="13" t="s">
        <v>11</v>
      </c>
      <c r="H10" s="14"/>
      <c r="I10" s="9" t="s">
        <v>12</v>
      </c>
      <c r="J10" s="9"/>
      <c r="K10" s="148">
        <f>D9+D9*0.1</f>
        <v>0</v>
      </c>
      <c r="L10" s="148"/>
      <c r="M10" s="6"/>
      <c r="N10" s="63"/>
    </row>
    <row r="11" spans="1:36" ht="15.75" customHeight="1" x14ac:dyDescent="0.25">
      <c r="A11" s="142"/>
      <c r="B11" s="67"/>
      <c r="C11" s="12"/>
      <c r="D11" s="149" t="s">
        <v>13</v>
      </c>
      <c r="E11" s="149"/>
      <c r="F11" s="50"/>
      <c r="G11" s="13" t="s">
        <v>14</v>
      </c>
      <c r="H11" s="14"/>
      <c r="I11" s="9" t="s">
        <v>15</v>
      </c>
      <c r="J11" s="9"/>
      <c r="K11" s="92">
        <f>K12</f>
        <v>0</v>
      </c>
      <c r="L11" s="15" t="s">
        <v>16</v>
      </c>
      <c r="M11" s="92">
        <f>K10</f>
        <v>0</v>
      </c>
      <c r="N11" s="63"/>
    </row>
    <row r="12" spans="1:36" ht="14.45" customHeight="1" x14ac:dyDescent="0.25">
      <c r="A12" s="142"/>
      <c r="B12" s="67"/>
      <c r="C12" s="12"/>
      <c r="D12" s="150" t="s">
        <v>17</v>
      </c>
      <c r="E12" s="150"/>
      <c r="F12" s="82"/>
      <c r="G12" s="13" t="s">
        <v>18</v>
      </c>
      <c r="H12" s="14"/>
      <c r="I12" s="9" t="s">
        <v>19</v>
      </c>
      <c r="J12" s="9"/>
      <c r="K12" s="148">
        <f>D9-D9*0.1</f>
        <v>0</v>
      </c>
      <c r="L12" s="148"/>
      <c r="M12" s="6"/>
      <c r="N12" s="63"/>
    </row>
    <row r="13" spans="1:36" ht="12" customHeight="1" x14ac:dyDescent="0.25">
      <c r="A13" s="142"/>
      <c r="B13" s="67"/>
      <c r="C13" s="6"/>
      <c r="D13" s="91"/>
      <c r="E13" s="9"/>
      <c r="F13" s="91"/>
      <c r="G13" s="13"/>
      <c r="H13" s="151" t="s">
        <v>20</v>
      </c>
      <c r="I13" s="151"/>
      <c r="J13" s="151"/>
      <c r="K13" s="151"/>
      <c r="L13" s="151"/>
      <c r="M13" s="6"/>
      <c r="N13" s="63"/>
    </row>
    <row r="14" spans="1:36" x14ac:dyDescent="0.25">
      <c r="A14" s="142"/>
      <c r="B14" s="67"/>
      <c r="C14" s="7" t="s">
        <v>21</v>
      </c>
      <c r="D14" s="51">
        <v>1</v>
      </c>
      <c r="E14" s="8" t="s">
        <v>9</v>
      </c>
      <c r="F14" s="91"/>
      <c r="G14" s="10" t="s">
        <v>22</v>
      </c>
      <c r="H14" s="14"/>
      <c r="I14" s="16"/>
      <c r="J14" s="16"/>
      <c r="K14" s="11"/>
      <c r="L14" s="91"/>
      <c r="M14" s="6"/>
      <c r="N14" s="63"/>
      <c r="AC14" s="10"/>
      <c r="AD14" s="14"/>
      <c r="AE14" s="16"/>
      <c r="AF14" s="11"/>
      <c r="AG14" s="10"/>
      <c r="AH14" s="14"/>
      <c r="AI14" s="16"/>
      <c r="AJ14" s="11"/>
    </row>
    <row r="15" spans="1:36" ht="14.1" customHeight="1" x14ac:dyDescent="0.25">
      <c r="A15" s="142"/>
      <c r="B15" s="67"/>
      <c r="C15" s="7"/>
      <c r="D15" s="152"/>
      <c r="E15" s="152"/>
      <c r="F15" s="152"/>
      <c r="G15" s="13" t="s">
        <v>23</v>
      </c>
      <c r="H15" s="14"/>
      <c r="I15" s="17" t="s">
        <v>24</v>
      </c>
      <c r="J15" s="17"/>
      <c r="K15" s="11"/>
      <c r="L15" s="91"/>
      <c r="M15" s="6"/>
      <c r="N15" s="63"/>
      <c r="AC15" s="13"/>
      <c r="AD15" s="14"/>
      <c r="AE15" s="17"/>
      <c r="AF15" s="11"/>
      <c r="AG15" s="13"/>
      <c r="AH15" s="14"/>
      <c r="AI15" s="17"/>
      <c r="AJ15" s="11"/>
    </row>
    <row r="16" spans="1:36" x14ac:dyDescent="0.25">
      <c r="A16" s="142"/>
      <c r="B16" s="67"/>
      <c r="C16" s="7"/>
      <c r="D16" s="152"/>
      <c r="E16" s="152"/>
      <c r="F16" s="152"/>
      <c r="G16" s="13" t="s">
        <v>25</v>
      </c>
      <c r="H16" s="14"/>
      <c r="I16" s="9" t="s">
        <v>26</v>
      </c>
      <c r="J16" s="9"/>
      <c r="K16" s="11"/>
      <c r="L16" s="91"/>
      <c r="M16" s="6"/>
      <c r="N16" s="63"/>
      <c r="AC16" s="13"/>
      <c r="AD16" s="14"/>
      <c r="AE16" s="9"/>
      <c r="AF16" s="11"/>
      <c r="AG16" s="13"/>
      <c r="AH16" s="14"/>
      <c r="AI16" s="9"/>
      <c r="AJ16" s="11"/>
    </row>
    <row r="17" spans="1:36" x14ac:dyDescent="0.25">
      <c r="A17" s="142"/>
      <c r="B17" s="67"/>
      <c r="C17" s="7"/>
      <c r="D17" s="152"/>
      <c r="E17" s="152"/>
      <c r="F17" s="152"/>
      <c r="G17" s="13" t="s">
        <v>27</v>
      </c>
      <c r="H17" s="14"/>
      <c r="I17" s="9" t="s">
        <v>28</v>
      </c>
      <c r="J17" s="9"/>
      <c r="K17" s="11"/>
      <c r="L17" s="91"/>
      <c r="M17" s="6"/>
      <c r="N17" s="63"/>
      <c r="AC17" s="13"/>
      <c r="AD17" s="14"/>
      <c r="AE17" s="9"/>
      <c r="AF17" s="11"/>
      <c r="AG17" s="13"/>
      <c r="AH17" s="14"/>
      <c r="AI17" s="9"/>
      <c r="AJ17" s="11"/>
    </row>
    <row r="18" spans="1:36" x14ac:dyDescent="0.25">
      <c r="A18" s="142"/>
      <c r="B18" s="67"/>
      <c r="C18" s="7"/>
      <c r="D18" s="152"/>
      <c r="E18" s="152"/>
      <c r="F18" s="152"/>
      <c r="G18" s="141" t="s">
        <v>66</v>
      </c>
      <c r="H18" s="141"/>
      <c r="I18" s="141"/>
      <c r="J18" s="141"/>
      <c r="K18" s="141"/>
      <c r="L18" s="141"/>
      <c r="M18" s="141"/>
      <c r="N18" s="63"/>
    </row>
    <row r="19" spans="1:36" ht="6.75" customHeight="1" x14ac:dyDescent="0.25">
      <c r="A19" s="142"/>
      <c r="B19" s="67"/>
      <c r="C19" s="7"/>
      <c r="D19" s="26"/>
      <c r="E19" s="26"/>
      <c r="F19" s="26"/>
      <c r="G19" s="10"/>
      <c r="H19" s="14"/>
      <c r="I19" s="16"/>
      <c r="J19" s="16"/>
      <c r="K19" s="11"/>
      <c r="L19" s="91"/>
      <c r="M19" s="6"/>
      <c r="N19" s="63"/>
      <c r="AB19" s="78"/>
      <c r="AC19" s="78"/>
      <c r="AD19" s="78"/>
      <c r="AE19" s="78"/>
      <c r="AF19" s="78"/>
      <c r="AG19" s="78"/>
    </row>
    <row r="20" spans="1:36" ht="30" customHeight="1" thickBot="1" x14ac:dyDescent="0.3">
      <c r="A20" s="142"/>
      <c r="B20" s="65" t="s">
        <v>29</v>
      </c>
      <c r="C20" s="18"/>
      <c r="D20" s="19"/>
      <c r="E20" s="19"/>
      <c r="F20" s="19"/>
      <c r="G20" s="20"/>
      <c r="H20" s="21"/>
      <c r="I20" s="22"/>
      <c r="J20" s="22"/>
      <c r="K20" s="23"/>
      <c r="L20" s="5"/>
      <c r="M20" s="4"/>
      <c r="N20" s="66"/>
      <c r="AB20" s="78"/>
      <c r="AC20" s="78"/>
      <c r="AD20" s="78"/>
      <c r="AE20" s="78"/>
      <c r="AF20" s="78"/>
      <c r="AG20" s="78"/>
    </row>
    <row r="21" spans="1:36" ht="7.5" customHeight="1" x14ac:dyDescent="0.25">
      <c r="A21" s="142"/>
      <c r="B21" s="64"/>
      <c r="C21" s="7"/>
      <c r="D21" s="24"/>
      <c r="E21" s="24"/>
      <c r="F21" s="24"/>
      <c r="G21" s="10"/>
      <c r="H21" s="14"/>
      <c r="I21" s="16"/>
      <c r="J21" s="16"/>
      <c r="K21" s="11"/>
      <c r="L21" s="91"/>
      <c r="M21" s="6"/>
      <c r="N21" s="63"/>
      <c r="AB21" s="78"/>
      <c r="AC21" s="78"/>
      <c r="AD21" s="78"/>
      <c r="AE21" s="78"/>
      <c r="AF21" s="78"/>
      <c r="AG21" s="78"/>
    </row>
    <row r="22" spans="1:36" x14ac:dyDescent="0.25">
      <c r="A22" s="142"/>
      <c r="B22" s="68"/>
      <c r="C22" s="25" t="s">
        <v>30</v>
      </c>
      <c r="D22" s="139"/>
      <c r="E22" s="139"/>
      <c r="F22" s="139"/>
      <c r="G22" s="139"/>
      <c r="H22" s="14"/>
      <c r="I22" s="16"/>
      <c r="J22" s="16"/>
      <c r="K22" s="11"/>
      <c r="L22" s="91"/>
      <c r="M22" s="6"/>
      <c r="N22" s="63"/>
      <c r="AB22" s="78"/>
      <c r="AC22" s="78"/>
      <c r="AD22" s="78"/>
      <c r="AE22" s="78"/>
      <c r="AF22" s="78"/>
      <c r="AG22" s="78"/>
    </row>
    <row r="23" spans="1:36" ht="6.75" customHeight="1" x14ac:dyDescent="0.25">
      <c r="A23" s="142"/>
      <c r="B23" s="68"/>
      <c r="C23" s="25"/>
      <c r="D23" s="77"/>
      <c r="E23" s="77"/>
      <c r="F23" s="77"/>
      <c r="G23" s="77"/>
      <c r="H23" s="14"/>
      <c r="I23" s="16"/>
      <c r="J23" s="16"/>
      <c r="K23" s="11"/>
      <c r="L23" s="91"/>
      <c r="M23" s="6"/>
      <c r="N23" s="63"/>
    </row>
    <row r="24" spans="1:36" ht="15.75" customHeight="1" x14ac:dyDescent="0.25">
      <c r="A24" s="142"/>
      <c r="B24" s="68"/>
      <c r="C24" s="53" t="s">
        <v>31</v>
      </c>
      <c r="D24" s="53"/>
      <c r="E24" s="54"/>
      <c r="F24" s="87"/>
      <c r="G24" s="87"/>
      <c r="H24" s="136" t="s">
        <v>32</v>
      </c>
      <c r="I24" s="136"/>
      <c r="J24" s="136"/>
      <c r="K24" s="136"/>
      <c r="L24" s="136"/>
      <c r="M24" s="136"/>
      <c r="N24" s="63"/>
    </row>
    <row r="25" spans="1:36" ht="15.75" customHeight="1" x14ac:dyDescent="0.25">
      <c r="A25" s="142"/>
      <c r="B25" s="68"/>
      <c r="C25" s="25"/>
      <c r="D25" s="55" t="s">
        <v>33</v>
      </c>
      <c r="E25" s="137"/>
      <c r="F25" s="137"/>
      <c r="G25" s="137"/>
      <c r="H25" s="137"/>
      <c r="I25" s="55" t="s">
        <v>33</v>
      </c>
      <c r="J25" s="138"/>
      <c r="K25" s="138"/>
      <c r="L25" s="138"/>
      <c r="M25" s="138"/>
      <c r="N25" s="63"/>
    </row>
    <row r="26" spans="1:36" ht="15.75" customHeight="1" x14ac:dyDescent="0.25">
      <c r="A26" s="142"/>
      <c r="B26" s="68"/>
      <c r="C26" s="25"/>
      <c r="D26" s="55" t="s">
        <v>34</v>
      </c>
      <c r="E26" s="137"/>
      <c r="F26" s="137"/>
      <c r="G26" s="137"/>
      <c r="H26" s="137"/>
      <c r="I26" s="55" t="s">
        <v>34</v>
      </c>
      <c r="J26" s="138"/>
      <c r="K26" s="138"/>
      <c r="L26" s="138"/>
      <c r="M26" s="138"/>
      <c r="N26" s="63"/>
    </row>
    <row r="27" spans="1:36" ht="15.75" customHeight="1" x14ac:dyDescent="0.25">
      <c r="A27" s="142"/>
      <c r="B27" s="69"/>
      <c r="C27" s="6"/>
      <c r="D27" s="55" t="s">
        <v>35</v>
      </c>
      <c r="E27" s="137"/>
      <c r="F27" s="137"/>
      <c r="G27" s="137"/>
      <c r="H27" s="137"/>
      <c r="I27" s="55" t="s">
        <v>35</v>
      </c>
      <c r="J27" s="138"/>
      <c r="K27" s="138"/>
      <c r="L27" s="138"/>
      <c r="M27" s="138"/>
      <c r="N27" s="81"/>
    </row>
    <row r="28" spans="1:36" ht="15.75" customHeight="1" x14ac:dyDescent="0.25">
      <c r="A28" s="142"/>
      <c r="B28" s="69"/>
      <c r="C28" s="6"/>
      <c r="D28" s="55" t="s">
        <v>36</v>
      </c>
      <c r="E28" s="137"/>
      <c r="F28" s="137"/>
      <c r="G28" s="137"/>
      <c r="H28" s="137"/>
      <c r="I28" s="55" t="s">
        <v>36</v>
      </c>
      <c r="J28" s="138"/>
      <c r="K28" s="138"/>
      <c r="L28" s="138"/>
      <c r="M28" s="138"/>
      <c r="N28" s="81"/>
    </row>
    <row r="29" spans="1:36" ht="15.75" customHeight="1" x14ac:dyDescent="0.25">
      <c r="A29" s="142"/>
      <c r="B29" s="69"/>
      <c r="C29" s="79" t="s">
        <v>37</v>
      </c>
      <c r="D29" s="55"/>
      <c r="E29" s="36"/>
      <c r="F29" s="36"/>
      <c r="G29" s="36"/>
      <c r="H29" s="36"/>
      <c r="I29" s="36"/>
      <c r="J29" s="36"/>
      <c r="K29" s="91"/>
      <c r="L29" s="91"/>
      <c r="M29" s="6"/>
      <c r="N29" s="81"/>
      <c r="AI29" s="11"/>
    </row>
    <row r="30" spans="1:36" ht="5.25" customHeight="1" x14ac:dyDescent="0.25">
      <c r="A30" s="99"/>
      <c r="B30" s="69"/>
      <c r="C30" s="6"/>
      <c r="D30" s="55"/>
      <c r="E30" s="36"/>
      <c r="F30" s="36"/>
      <c r="G30" s="36"/>
      <c r="H30" s="36"/>
      <c r="I30" s="36"/>
      <c r="J30" s="36"/>
      <c r="K30" s="91"/>
      <c r="L30" s="91"/>
      <c r="M30" s="6"/>
      <c r="N30" s="81"/>
      <c r="AI30" s="11"/>
    </row>
    <row r="31" spans="1:36" ht="15.75" thickBot="1" x14ac:dyDescent="0.3">
      <c r="A31" s="140" t="s">
        <v>39</v>
      </c>
      <c r="B31" s="65" t="s">
        <v>38</v>
      </c>
      <c r="C31" s="18"/>
      <c r="D31" s="19"/>
      <c r="E31" s="19"/>
      <c r="F31" s="19"/>
      <c r="G31" s="20"/>
      <c r="H31" s="21"/>
      <c r="I31" s="22"/>
      <c r="J31" s="22"/>
      <c r="K31" s="23"/>
      <c r="L31" s="5"/>
      <c r="M31" s="4"/>
      <c r="N31" s="66"/>
      <c r="AI31" s="32"/>
    </row>
    <row r="32" spans="1:36" ht="7.15" customHeight="1" x14ac:dyDescent="0.25">
      <c r="A32" s="140"/>
      <c r="B32" s="64"/>
      <c r="C32" s="7"/>
      <c r="D32" s="24"/>
      <c r="E32" s="24"/>
      <c r="F32" s="91"/>
      <c r="G32" s="91"/>
      <c r="H32" s="91"/>
      <c r="I32" s="91"/>
      <c r="J32" s="91"/>
      <c r="K32" s="91"/>
      <c r="L32" s="91"/>
      <c r="M32" s="6"/>
      <c r="N32" s="63"/>
      <c r="AI32" s="34"/>
    </row>
    <row r="33" spans="1:35" ht="15" customHeight="1" x14ac:dyDescent="0.25">
      <c r="A33" s="140"/>
      <c r="B33" s="68"/>
      <c r="C33" s="7" t="s">
        <v>40</v>
      </c>
      <c r="D33" s="139"/>
      <c r="E33" s="139"/>
      <c r="F33" s="135" t="s">
        <v>41</v>
      </c>
      <c r="G33" s="135"/>
      <c r="H33" s="133" t="s">
        <v>42</v>
      </c>
      <c r="I33" s="133"/>
      <c r="J33" s="133"/>
      <c r="K33" s="9"/>
      <c r="L33" s="91"/>
      <c r="M33" s="6"/>
      <c r="N33" s="63"/>
      <c r="AI33" s="34"/>
    </row>
    <row r="34" spans="1:35" x14ac:dyDescent="0.25">
      <c r="A34" s="140"/>
      <c r="B34" s="68"/>
      <c r="C34" s="25"/>
      <c r="D34" s="28"/>
      <c r="E34" s="77"/>
      <c r="F34" s="91"/>
      <c r="G34" s="91"/>
      <c r="H34" s="91"/>
      <c r="I34" s="91"/>
      <c r="J34" s="91"/>
      <c r="K34" s="91"/>
      <c r="L34" s="91"/>
      <c r="M34" s="6"/>
      <c r="N34" s="63"/>
    </row>
    <row r="35" spans="1:35" ht="14.45" customHeight="1" x14ac:dyDescent="0.25">
      <c r="A35" s="140"/>
      <c r="B35" s="68"/>
      <c r="C35" s="25" t="s">
        <v>43</v>
      </c>
      <c r="D35" s="139"/>
      <c r="E35" s="139"/>
      <c r="F35" s="135" t="s">
        <v>44</v>
      </c>
      <c r="G35" s="135"/>
      <c r="H35" s="133" t="s">
        <v>42</v>
      </c>
      <c r="I35" s="133"/>
      <c r="J35" s="133"/>
      <c r="K35" s="9"/>
      <c r="L35" s="91"/>
      <c r="M35" s="6"/>
      <c r="N35" s="63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5" ht="6" customHeight="1" x14ac:dyDescent="0.25">
      <c r="A36" s="140"/>
      <c r="B36" s="70"/>
      <c r="C36" s="30"/>
      <c r="D36" s="31"/>
      <c r="E36" s="24"/>
      <c r="F36" s="10"/>
      <c r="G36" s="14"/>
      <c r="H36" s="16"/>
      <c r="I36" s="91"/>
      <c r="J36" s="91"/>
      <c r="K36" s="91"/>
      <c r="L36" s="33"/>
      <c r="M36" s="91"/>
      <c r="N36" s="6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5" ht="16.5" customHeight="1" thickBot="1" x14ac:dyDescent="0.35">
      <c r="A37" s="140"/>
      <c r="B37" s="70"/>
      <c r="C37" s="30"/>
      <c r="D37" s="31"/>
      <c r="E37" s="91"/>
      <c r="F37" s="116" t="s">
        <v>45</v>
      </c>
      <c r="G37" s="116"/>
      <c r="H37" s="116"/>
      <c r="I37" s="116"/>
      <c r="J37" s="89"/>
      <c r="K37" s="91"/>
      <c r="L37" s="33"/>
      <c r="M37" s="91"/>
      <c r="N37" s="6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8"/>
      <c r="AC37" s="58"/>
      <c r="AD37" s="58"/>
      <c r="AE37" s="58"/>
      <c r="AF37" s="6"/>
      <c r="AG37" s="6"/>
    </row>
    <row r="38" spans="1:35" ht="14.1" customHeight="1" x14ac:dyDescent="0.25">
      <c r="A38" s="140"/>
      <c r="B38" s="67"/>
      <c r="C38" s="6"/>
      <c r="D38" s="91"/>
      <c r="E38" s="91"/>
      <c r="F38" s="16" t="s">
        <v>46</v>
      </c>
      <c r="G38" s="37" t="s">
        <v>47</v>
      </c>
      <c r="H38" s="93" t="s">
        <v>47</v>
      </c>
      <c r="I38" s="126" t="s">
        <v>48</v>
      </c>
      <c r="J38" s="127"/>
      <c r="K38" s="91"/>
      <c r="L38" s="33"/>
      <c r="M38" s="91"/>
      <c r="N38" s="6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16"/>
      <c r="AC38" s="56"/>
      <c r="AD38" s="56"/>
      <c r="AE38" s="56"/>
      <c r="AF38" s="6"/>
      <c r="AG38" s="6"/>
    </row>
    <row r="39" spans="1:35" ht="14.1" customHeight="1" x14ac:dyDescent="0.25">
      <c r="A39" s="140"/>
      <c r="B39" s="71"/>
      <c r="C39" s="77"/>
      <c r="D39" s="29"/>
      <c r="E39" s="91"/>
      <c r="F39" s="16" t="s">
        <v>49</v>
      </c>
      <c r="G39" s="38" t="s">
        <v>47</v>
      </c>
      <c r="H39" s="95" t="s">
        <v>47</v>
      </c>
      <c r="I39" s="128" t="s">
        <v>47</v>
      </c>
      <c r="J39" s="129"/>
      <c r="K39" s="72"/>
      <c r="L39" s="33"/>
      <c r="M39" s="91"/>
      <c r="N39" s="6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6"/>
      <c r="AC39" s="56"/>
      <c r="AD39" s="56"/>
      <c r="AE39" s="56"/>
      <c r="AF39" s="6"/>
      <c r="AG39" s="6"/>
    </row>
    <row r="40" spans="1:35" ht="14.1" customHeight="1" thickBot="1" x14ac:dyDescent="0.3">
      <c r="A40" s="140"/>
      <c r="B40" s="67"/>
      <c r="C40" s="6"/>
      <c r="D40" s="91"/>
      <c r="E40" s="91"/>
      <c r="F40" s="16" t="s">
        <v>50</v>
      </c>
      <c r="G40" s="39" t="s">
        <v>51</v>
      </c>
      <c r="H40" s="97" t="s">
        <v>47</v>
      </c>
      <c r="I40" s="130" t="s">
        <v>47</v>
      </c>
      <c r="J40" s="131"/>
      <c r="K40" s="72"/>
      <c r="L40" s="33"/>
      <c r="M40" s="91"/>
      <c r="N40" s="6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6"/>
      <c r="AC40" s="56"/>
      <c r="AD40" s="56"/>
      <c r="AE40" s="56"/>
      <c r="AF40" s="6"/>
      <c r="AG40" s="6"/>
    </row>
    <row r="41" spans="1:35" ht="15" customHeight="1" x14ac:dyDescent="0.25">
      <c r="A41" s="140"/>
      <c r="B41" s="68"/>
      <c r="C41" s="25"/>
      <c r="D41" s="26"/>
      <c r="E41" s="91"/>
      <c r="F41" s="91"/>
      <c r="G41" s="91" t="s">
        <v>51</v>
      </c>
      <c r="H41" s="91" t="s">
        <v>47</v>
      </c>
      <c r="I41" s="125" t="s">
        <v>48</v>
      </c>
      <c r="J41" s="125"/>
      <c r="K41" s="11"/>
      <c r="L41" s="91"/>
      <c r="M41" s="6"/>
      <c r="N41" s="63"/>
      <c r="O41" s="6"/>
      <c r="P41" s="6"/>
      <c r="Q41" s="6"/>
      <c r="R41" s="6"/>
      <c r="S41" s="6"/>
      <c r="T41" s="15"/>
      <c r="U41" s="15"/>
      <c r="V41" s="6"/>
      <c r="W41" s="6"/>
      <c r="X41" s="6"/>
      <c r="Y41" s="6"/>
      <c r="Z41" s="6"/>
      <c r="AA41" s="6"/>
      <c r="AB41" s="91"/>
      <c r="AC41" s="91"/>
      <c r="AD41" s="91"/>
      <c r="AE41" s="91"/>
      <c r="AF41" s="6"/>
      <c r="AG41" s="6"/>
    </row>
    <row r="42" spans="1:35" ht="15" customHeight="1" x14ac:dyDescent="0.25">
      <c r="A42" s="140"/>
      <c r="B42" s="68"/>
      <c r="C42" s="25"/>
      <c r="D42" s="26"/>
      <c r="E42" s="91"/>
      <c r="F42" s="91"/>
      <c r="G42" s="124" t="s">
        <v>52</v>
      </c>
      <c r="H42" s="125"/>
      <c r="I42" s="125"/>
      <c r="J42" s="91"/>
      <c r="K42" s="11"/>
      <c r="L42" s="91"/>
      <c r="M42" s="6"/>
      <c r="N42" s="63"/>
      <c r="O42" s="6"/>
      <c r="P42" s="6"/>
      <c r="Q42" s="6"/>
      <c r="R42" s="6"/>
      <c r="S42" s="6"/>
      <c r="T42" s="16"/>
      <c r="U42" s="16"/>
      <c r="V42" s="6"/>
      <c r="W42" s="6"/>
      <c r="X42" s="6"/>
      <c r="Y42" s="6"/>
      <c r="Z42" s="6"/>
      <c r="AA42" s="6"/>
      <c r="AB42" s="91"/>
      <c r="AC42" s="57"/>
      <c r="AD42" s="15"/>
      <c r="AE42" s="15"/>
      <c r="AF42" s="6"/>
      <c r="AG42" s="6"/>
    </row>
    <row r="43" spans="1:35" ht="7.5" customHeight="1" x14ac:dyDescent="0.25">
      <c r="A43" s="140"/>
      <c r="B43" s="68"/>
      <c r="C43" s="25"/>
      <c r="D43" s="26"/>
      <c r="E43" s="91"/>
      <c r="F43" s="91"/>
      <c r="G43" s="90"/>
      <c r="H43" s="91"/>
      <c r="I43" s="91"/>
      <c r="J43" s="91"/>
      <c r="K43" s="11"/>
      <c r="L43" s="91"/>
      <c r="M43" s="6"/>
      <c r="N43" s="63"/>
      <c r="T43" s="88"/>
      <c r="U43" s="88"/>
    </row>
    <row r="44" spans="1:35" ht="15" customHeight="1" x14ac:dyDescent="0.25">
      <c r="A44" s="140"/>
      <c r="B44" s="68"/>
      <c r="C44" s="25"/>
      <c r="D44" s="132" t="s">
        <v>44</v>
      </c>
      <c r="E44" s="132"/>
      <c r="F44" s="132"/>
      <c r="G44" s="132"/>
      <c r="H44" s="133" t="s">
        <v>42</v>
      </c>
      <c r="I44" s="133"/>
      <c r="J44" s="133"/>
      <c r="K44" s="11"/>
      <c r="L44" s="91"/>
      <c r="M44" s="6"/>
      <c r="N44" s="63"/>
      <c r="T44" s="88"/>
      <c r="U44" s="88"/>
    </row>
    <row r="45" spans="1:35" ht="6.6" customHeight="1" x14ac:dyDescent="0.25">
      <c r="A45" s="140"/>
      <c r="B45" s="68"/>
      <c r="C45" s="25"/>
      <c r="D45" s="26"/>
      <c r="E45" s="91"/>
      <c r="F45" s="91"/>
      <c r="G45" s="90"/>
      <c r="H45" s="91"/>
      <c r="I45" s="91"/>
      <c r="J45" s="91"/>
      <c r="K45" s="11"/>
      <c r="L45" s="91"/>
      <c r="M45" s="6"/>
      <c r="N45" s="63"/>
      <c r="T45" s="88"/>
      <c r="U45" s="88"/>
    </row>
    <row r="46" spans="1:35" ht="15" customHeight="1" x14ac:dyDescent="0.25">
      <c r="A46" s="140"/>
      <c r="B46" s="68"/>
      <c r="C46" s="25"/>
      <c r="D46" s="132" t="s">
        <v>53</v>
      </c>
      <c r="E46" s="132"/>
      <c r="F46" s="132"/>
      <c r="G46" s="132"/>
      <c r="H46" s="133" t="s">
        <v>42</v>
      </c>
      <c r="I46" s="133"/>
      <c r="J46" s="133"/>
      <c r="K46" s="11"/>
      <c r="L46" s="91"/>
      <c r="M46" s="6"/>
      <c r="N46" s="63"/>
      <c r="T46" s="88"/>
      <c r="U46" s="88"/>
    </row>
    <row r="47" spans="1:35" ht="15" customHeight="1" x14ac:dyDescent="0.25">
      <c r="A47" s="140"/>
      <c r="B47" s="68"/>
      <c r="C47" s="25"/>
      <c r="D47" s="26"/>
      <c r="E47" s="91"/>
      <c r="F47" s="134" t="s">
        <v>54</v>
      </c>
      <c r="G47" s="134"/>
      <c r="H47" s="100" t="s">
        <v>55</v>
      </c>
      <c r="I47" s="11"/>
      <c r="J47" s="91"/>
      <c r="K47" s="11"/>
      <c r="L47" s="91"/>
      <c r="M47" s="6"/>
      <c r="N47" s="63"/>
      <c r="T47" s="88"/>
      <c r="U47" s="88"/>
    </row>
    <row r="48" spans="1:35" ht="15" customHeight="1" thickBot="1" x14ac:dyDescent="0.3">
      <c r="A48" s="140"/>
      <c r="B48" s="65" t="s">
        <v>56</v>
      </c>
      <c r="C48" s="18"/>
      <c r="D48" s="19"/>
      <c r="E48" s="22"/>
      <c r="F48" s="23"/>
      <c r="G48" s="5"/>
      <c r="H48" s="23"/>
      <c r="I48" s="5"/>
      <c r="J48" s="5"/>
      <c r="K48" s="23"/>
      <c r="L48" s="5"/>
      <c r="M48" s="4"/>
      <c r="N48" s="66"/>
      <c r="T48" s="88"/>
      <c r="U48" s="88"/>
    </row>
    <row r="49" spans="1:25" ht="2.4500000000000002" customHeight="1" x14ac:dyDescent="0.25">
      <c r="A49" s="140"/>
      <c r="B49" s="68"/>
      <c r="C49" s="25"/>
      <c r="D49" s="26"/>
      <c r="E49" s="26"/>
      <c r="F49" s="35"/>
      <c r="G49" s="36"/>
      <c r="H49" s="29"/>
      <c r="I49" s="16"/>
      <c r="J49" s="16"/>
      <c r="K49" s="11"/>
      <c r="L49" s="91"/>
      <c r="M49" s="6"/>
      <c r="N49" s="63"/>
      <c r="T49" s="117" t="s">
        <v>57</v>
      </c>
      <c r="U49" s="117"/>
      <c r="V49">
        <f>IF(H35="LOW",1,IF(H35="EXPECTED",2,IF(H35="HIGH",3,0)))</f>
        <v>0</v>
      </c>
    </row>
    <row r="50" spans="1:25" ht="11.45" customHeight="1" x14ac:dyDescent="0.25">
      <c r="A50" s="140"/>
      <c r="B50" s="68"/>
      <c r="C50" s="110" t="s">
        <v>58</v>
      </c>
      <c r="D50" s="111"/>
      <c r="E50" s="112"/>
      <c r="F50" s="26"/>
      <c r="G50" s="36"/>
      <c r="H50" s="29"/>
      <c r="I50" s="16"/>
      <c r="J50" s="16"/>
      <c r="K50" s="11"/>
      <c r="L50" s="91"/>
      <c r="M50" s="6"/>
      <c r="N50" s="63"/>
      <c r="T50" s="88"/>
      <c r="U50" s="88"/>
    </row>
    <row r="51" spans="1:25" ht="19.5" thickBot="1" x14ac:dyDescent="0.35">
      <c r="A51" s="140"/>
      <c r="B51" s="67"/>
      <c r="C51" s="113"/>
      <c r="D51" s="114"/>
      <c r="E51" s="115"/>
      <c r="F51" s="116" t="s">
        <v>59</v>
      </c>
      <c r="G51" s="116"/>
      <c r="H51" s="116"/>
      <c r="I51" s="116"/>
      <c r="J51" s="89"/>
      <c r="K51" s="91"/>
      <c r="L51" s="91"/>
      <c r="M51" s="6"/>
      <c r="N51" s="63"/>
      <c r="S51" s="117" t="s">
        <v>60</v>
      </c>
      <c r="T51" s="117"/>
      <c r="U51" s="117"/>
      <c r="V51" t="str">
        <f>IF(V41&lt;&gt;0,V41*0.2+V49*0.8,"N/A")</f>
        <v>N/A</v>
      </c>
      <c r="W51" t="str">
        <f>IF(AND(V51&lt;=1.49,V51&gt;=1),"LOW",IF(AND(V51&lt;=2.49,V51&gt;=1.5),"EXPECTED",IF(AND(V51&lt;=3,V51&gt;2.5),"HIGH","N/A")))</f>
        <v>N/A</v>
      </c>
    </row>
    <row r="52" spans="1:25" x14ac:dyDescent="0.25">
      <c r="A52" s="140"/>
      <c r="B52" s="67"/>
      <c r="C52" s="113"/>
      <c r="D52" s="114"/>
      <c r="E52" s="115"/>
      <c r="F52" s="16" t="s">
        <v>46</v>
      </c>
      <c r="G52" s="37" t="s">
        <v>47</v>
      </c>
      <c r="H52" s="93" t="s">
        <v>47</v>
      </c>
      <c r="I52" s="94" t="s">
        <v>48</v>
      </c>
      <c r="J52" s="56"/>
      <c r="K52" s="91"/>
      <c r="L52" s="91"/>
      <c r="M52" s="6"/>
      <c r="N52" s="63"/>
    </row>
    <row r="53" spans="1:25" x14ac:dyDescent="0.25">
      <c r="A53" s="140"/>
      <c r="B53" s="67"/>
      <c r="C53" s="113"/>
      <c r="D53" s="114"/>
      <c r="E53" s="115"/>
      <c r="F53" s="16" t="s">
        <v>49</v>
      </c>
      <c r="G53" s="38" t="s">
        <v>47</v>
      </c>
      <c r="H53" s="95" t="s">
        <v>47</v>
      </c>
      <c r="I53" s="96" t="s">
        <v>47</v>
      </c>
      <c r="J53" s="56"/>
      <c r="K53" s="91"/>
      <c r="L53" s="91"/>
      <c r="M53" s="6"/>
      <c r="N53" s="63"/>
    </row>
    <row r="54" spans="1:25" ht="19.5" customHeight="1" thickBot="1" x14ac:dyDescent="0.35">
      <c r="A54" s="140"/>
      <c r="B54" s="67"/>
      <c r="C54" s="113"/>
      <c r="D54" s="114"/>
      <c r="E54" s="115"/>
      <c r="F54" s="16" t="s">
        <v>50</v>
      </c>
      <c r="G54" s="39" t="s">
        <v>51</v>
      </c>
      <c r="H54" s="97" t="s">
        <v>47</v>
      </c>
      <c r="I54" s="98" t="s">
        <v>47</v>
      </c>
      <c r="J54" s="56"/>
      <c r="K54" s="91"/>
      <c r="L54" s="91"/>
      <c r="M54" s="6"/>
      <c r="N54" s="63"/>
      <c r="U54" s="116" t="s">
        <v>59</v>
      </c>
      <c r="V54" s="116"/>
      <c r="W54" s="116"/>
      <c r="X54" s="116"/>
    </row>
    <row r="55" spans="1:25" ht="14.45" customHeight="1" x14ac:dyDescent="0.25">
      <c r="A55" s="140"/>
      <c r="B55" s="67"/>
      <c r="C55" s="118" t="s">
        <v>42</v>
      </c>
      <c r="D55" s="119"/>
      <c r="E55" s="120"/>
      <c r="F55" s="91"/>
      <c r="G55" s="91" t="s">
        <v>51</v>
      </c>
      <c r="H55" s="91" t="s">
        <v>47</v>
      </c>
      <c r="I55" s="91" t="s">
        <v>48</v>
      </c>
      <c r="J55" s="91"/>
      <c r="K55" s="91"/>
      <c r="L55" s="91"/>
      <c r="M55" s="6"/>
      <c r="N55" s="63"/>
      <c r="U55" s="16" t="s">
        <v>46</v>
      </c>
      <c r="V55" s="40">
        <f>V59+Y55</f>
        <v>0</v>
      </c>
      <c r="W55" s="41">
        <f>W59+Y55</f>
        <v>0</v>
      </c>
      <c r="X55" s="42">
        <f>X59+Y55</f>
        <v>0</v>
      </c>
      <c r="Y55">
        <f>IF($H$33="HIGH",1,0)</f>
        <v>0</v>
      </c>
    </row>
    <row r="56" spans="1:25" ht="15" customHeight="1" x14ac:dyDescent="0.25">
      <c r="A56" s="140"/>
      <c r="B56" s="67"/>
      <c r="C56" s="121"/>
      <c r="D56" s="122"/>
      <c r="E56" s="123"/>
      <c r="F56" s="91"/>
      <c r="G56" s="124" t="s">
        <v>61</v>
      </c>
      <c r="H56" s="125"/>
      <c r="I56" s="125"/>
      <c r="J56" s="91"/>
      <c r="K56" s="91"/>
      <c r="L56" s="91"/>
      <c r="M56" s="6"/>
      <c r="N56" s="63"/>
      <c r="U56" s="16" t="s">
        <v>49</v>
      </c>
      <c r="V56" s="43">
        <f>V59+Y56</f>
        <v>0</v>
      </c>
      <c r="W56" s="44">
        <f>W59+Y56</f>
        <v>0</v>
      </c>
      <c r="X56" s="45">
        <f>X59+Y56</f>
        <v>0</v>
      </c>
      <c r="Y56">
        <f>IF($H$33="EXPECTED",1,0)</f>
        <v>0</v>
      </c>
    </row>
    <row r="57" spans="1:25" ht="6" customHeight="1" thickBot="1" x14ac:dyDescent="0.3">
      <c r="B57" s="73"/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4"/>
      <c r="N57" s="76"/>
      <c r="U57" s="16" t="s">
        <v>50</v>
      </c>
      <c r="V57" s="46">
        <f>Y57+V59</f>
        <v>0</v>
      </c>
      <c r="W57" s="47">
        <f>W59+Y57</f>
        <v>0</v>
      </c>
      <c r="X57" s="48">
        <f>X59+Y57</f>
        <v>0</v>
      </c>
      <c r="Y57">
        <f>IF($H$33="LOW",1,0)</f>
        <v>0</v>
      </c>
    </row>
    <row r="58" spans="1:25" x14ac:dyDescent="0.25">
      <c r="U58" s="91"/>
      <c r="V58" s="91" t="s">
        <v>51</v>
      </c>
      <c r="W58" s="91" t="s">
        <v>47</v>
      </c>
      <c r="X58" s="91" t="s">
        <v>48</v>
      </c>
    </row>
    <row r="59" spans="1:25" x14ac:dyDescent="0.25">
      <c r="V59">
        <f>IF($W$51="LOW",1,0)</f>
        <v>0</v>
      </c>
      <c r="W59">
        <f>IF($W$51="EXPECTED",1,0)</f>
        <v>0</v>
      </c>
      <c r="X59">
        <f>IF($W$51="HIGH",1,0)</f>
        <v>0</v>
      </c>
    </row>
  </sheetData>
  <sheetProtection sheet="1" objects="1" scenarios="1"/>
  <protectedRanges>
    <protectedRange algorithmName="SHA-512" hashValue="MB1aPUngqOqUXSu0+rVYQ2j4iuISheKWkIxEhcJe9wbcrtSCyHnLOXNH5D+zpR0flIaGpKgEE1AmTmOsJ1iwDw==" saltValue="mPLPzDeemOyB11T2docIHQ==" spinCount="100000" sqref="AB37:AE42 L33:M35 AI30 K41:M47 B49:M57" name="Range3"/>
    <protectedRange algorithmName="SHA-512" hashValue="6q2i8rTbyJPTi7rkQORpPw7mo3bXMXZu1R+Ed+sHV3qNujgZaQTd32l9nhacndF1GpQMmyGdoonLEFT/un56Tw==" saltValue="g+X2a/h4DxSIjhblotTM0g==" spinCount="100000" sqref="AC14:AJ17 B9:M17 B18:F18" name="Range1"/>
    <protectedRange algorithmName="SHA-512" hashValue="MB1aPUngqOqUXSu0+rVYQ2j4iuISheKWkIxEhcJe9wbcrtSCyHnLOXNH5D+zpR0flIaGpKgEE1AmTmOsJ1iwDw==" saltValue="mPLPzDeemOyB11T2docIHQ==" spinCount="100000" sqref="B39:D39 B33:E34 D47 F33:J33 F45:J45 F37:J43 D41:D43 D45 B41:C47 B35:J35 H44:J44 H46:J46 I47:J47" name="Range3_1"/>
    <protectedRange algorithmName="SHA-512" hashValue="MB1aPUngqOqUXSu0+rVYQ2j4iuISheKWkIxEhcJe9wbcrtSCyHnLOXNH5D+zpR0flIaGpKgEE1AmTmOsJ1iwDw==" saltValue="mPLPzDeemOyB11T2docIHQ==" spinCount="100000" sqref="H47" name="Range3_2"/>
    <protectedRange algorithmName="SHA-512" hashValue="6q2i8rTbyJPTi7rkQORpPw7mo3bXMXZu1R+Ed+sHV3qNujgZaQTd32l9nhacndF1GpQMmyGdoonLEFT/un56Tw==" saltValue="g+X2a/h4DxSIjhblotTM0g==" spinCount="100000" sqref="G18 I18:M18" name="Range1_1"/>
  </protectedRanges>
  <mergeCells count="48">
    <mergeCell ref="A31:A56"/>
    <mergeCell ref="G18:M18"/>
    <mergeCell ref="A5:A29"/>
    <mergeCell ref="D22:G22"/>
    <mergeCell ref="I1:M1"/>
    <mergeCell ref="C3:E3"/>
    <mergeCell ref="H3:M3"/>
    <mergeCell ref="C5:M5"/>
    <mergeCell ref="D10:F10"/>
    <mergeCell ref="K10:L10"/>
    <mergeCell ref="D11:E11"/>
    <mergeCell ref="D12:E12"/>
    <mergeCell ref="K12:L12"/>
    <mergeCell ref="H13:L13"/>
    <mergeCell ref="D15:F18"/>
    <mergeCell ref="D35:E35"/>
    <mergeCell ref="F35:G35"/>
    <mergeCell ref="H35:J35"/>
    <mergeCell ref="H24:M24"/>
    <mergeCell ref="E25:H25"/>
    <mergeCell ref="J25:M25"/>
    <mergeCell ref="E26:H26"/>
    <mergeCell ref="J26:M26"/>
    <mergeCell ref="E27:H27"/>
    <mergeCell ref="J27:M27"/>
    <mergeCell ref="E28:H28"/>
    <mergeCell ref="J28:M28"/>
    <mergeCell ref="D33:E33"/>
    <mergeCell ref="F33:G33"/>
    <mergeCell ref="H33:J33"/>
    <mergeCell ref="T49:U49"/>
    <mergeCell ref="F37:I37"/>
    <mergeCell ref="I38:J38"/>
    <mergeCell ref="I39:J39"/>
    <mergeCell ref="I40:J40"/>
    <mergeCell ref="I41:J41"/>
    <mergeCell ref="G42:I42"/>
    <mergeCell ref="D44:G44"/>
    <mergeCell ref="H44:J44"/>
    <mergeCell ref="D46:G46"/>
    <mergeCell ref="H46:J46"/>
    <mergeCell ref="F47:G47"/>
    <mergeCell ref="C50:E54"/>
    <mergeCell ref="F51:I51"/>
    <mergeCell ref="S51:U51"/>
    <mergeCell ref="U54:X54"/>
    <mergeCell ref="C55:E56"/>
    <mergeCell ref="G56:I56"/>
  </mergeCells>
  <conditionalFormatting sqref="I52:J52">
    <cfRule type="expression" dxfId="53" priority="36">
      <formula>$X$55=2</formula>
    </cfRule>
  </conditionalFormatting>
  <conditionalFormatting sqref="H52">
    <cfRule type="expression" dxfId="52" priority="35">
      <formula>$W$55=2</formula>
    </cfRule>
  </conditionalFormatting>
  <conditionalFormatting sqref="G52">
    <cfRule type="expression" dxfId="51" priority="34">
      <formula>$V$55=2</formula>
    </cfRule>
  </conditionalFormatting>
  <conditionalFormatting sqref="I53:J53">
    <cfRule type="expression" dxfId="50" priority="33">
      <formula>$X$56=2</formula>
    </cfRule>
  </conditionalFormatting>
  <conditionalFormatting sqref="H53">
    <cfRule type="expression" dxfId="49" priority="32">
      <formula>$W$56=2</formula>
    </cfRule>
  </conditionalFormatting>
  <conditionalFormatting sqref="G53">
    <cfRule type="expression" dxfId="48" priority="31">
      <formula>$V$56=2</formula>
    </cfRule>
  </conditionalFormatting>
  <conditionalFormatting sqref="G54">
    <cfRule type="expression" dxfId="47" priority="30">
      <formula>$V$57=2</formula>
    </cfRule>
  </conditionalFormatting>
  <conditionalFormatting sqref="H54">
    <cfRule type="expression" dxfId="46" priority="29">
      <formula>$W$57=2</formula>
    </cfRule>
  </conditionalFormatting>
  <conditionalFormatting sqref="I54:J54">
    <cfRule type="expression" dxfId="45" priority="28">
      <formula>$X$57=2</formula>
    </cfRule>
  </conditionalFormatting>
  <conditionalFormatting sqref="AE38">
    <cfRule type="expression" dxfId="44" priority="27">
      <formula>$X$55=2</formula>
    </cfRule>
  </conditionalFormatting>
  <conditionalFormatting sqref="AD38">
    <cfRule type="expression" dxfId="43" priority="26">
      <formula>$W$55=2</formula>
    </cfRule>
  </conditionalFormatting>
  <conditionalFormatting sqref="AC38">
    <cfRule type="expression" dxfId="42" priority="25">
      <formula>$V$55=2</formula>
    </cfRule>
  </conditionalFormatting>
  <conditionalFormatting sqref="AE39">
    <cfRule type="expression" dxfId="41" priority="24">
      <formula>$X$56=2</formula>
    </cfRule>
  </conditionalFormatting>
  <conditionalFormatting sqref="AD39">
    <cfRule type="expression" dxfId="40" priority="23">
      <formula>$W$56=2</formula>
    </cfRule>
  </conditionalFormatting>
  <conditionalFormatting sqref="AC39">
    <cfRule type="expression" dxfId="39" priority="22">
      <formula>$V$56=2</formula>
    </cfRule>
  </conditionalFormatting>
  <conditionalFormatting sqref="AC40">
    <cfRule type="expression" dxfId="38" priority="21">
      <formula>$V$57=2</formula>
    </cfRule>
  </conditionalFormatting>
  <conditionalFormatting sqref="AD40">
    <cfRule type="expression" dxfId="37" priority="20">
      <formula>$W$57=2</formula>
    </cfRule>
  </conditionalFormatting>
  <conditionalFormatting sqref="AE40">
    <cfRule type="expression" dxfId="36" priority="19">
      <formula>$X$57=2</formula>
    </cfRule>
  </conditionalFormatting>
  <conditionalFormatting sqref="I38">
    <cfRule type="expression" dxfId="35" priority="9">
      <formula>$Y$55=2</formula>
    </cfRule>
  </conditionalFormatting>
  <conditionalFormatting sqref="H38">
    <cfRule type="expression" dxfId="34" priority="8">
      <formula>$X$55=2</formula>
    </cfRule>
  </conditionalFormatting>
  <conditionalFormatting sqref="G38">
    <cfRule type="expression" dxfId="33" priority="7">
      <formula>$W$55=2</formula>
    </cfRule>
  </conditionalFormatting>
  <conditionalFormatting sqref="I39">
    <cfRule type="expression" dxfId="32" priority="6">
      <formula>$Y$56=2</formula>
    </cfRule>
  </conditionalFormatting>
  <conditionalFormatting sqref="H39">
    <cfRule type="expression" dxfId="31" priority="5">
      <formula>$X$56=2</formula>
    </cfRule>
  </conditionalFormatting>
  <conditionalFormatting sqref="G39">
    <cfRule type="expression" dxfId="30" priority="4">
      <formula>$W$56=2</formula>
    </cfRule>
  </conditionalFormatting>
  <conditionalFormatting sqref="G40">
    <cfRule type="expression" dxfId="29" priority="3">
      <formula>$W$57=2</formula>
    </cfRule>
  </conditionalFormatting>
  <conditionalFormatting sqref="H40">
    <cfRule type="expression" dxfId="28" priority="2">
      <formula>$X$57=2</formula>
    </cfRule>
  </conditionalFormatting>
  <conditionalFormatting sqref="I40">
    <cfRule type="expression" dxfId="27" priority="1">
      <formula>$Y$57=2</formula>
    </cfRule>
  </conditionalFormatting>
  <dataValidations count="2">
    <dataValidation type="list" allowBlank="1" showInputMessage="1" showErrorMessage="1" sqref="C55:E56">
      <formula1>Choose_from_dropdown</formula1>
    </dataValidation>
    <dataValidation type="list" allowBlank="1" showInputMessage="1" showErrorMessage="1" promptTitle="Choose from Dropdown" prompt="Choose from Dropdown" sqref="H33:J33 H35:J35 H44:J44 H46:J46">
      <formula1>Choose_from_dropdown</formula1>
    </dataValidation>
  </dataValidations>
  <pageMargins left="0.5" right="0.5" top="0.5" bottom="0.5" header="0.3" footer="0.3"/>
  <pageSetup scale="86" orientation="portrait" r:id="rId1"/>
  <headerFooter>
    <oddHeader xml:space="preserve">&amp;RSGG - LS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AJ59"/>
  <sheetViews>
    <sheetView tabSelected="1" topLeftCell="A4" workbookViewId="0">
      <selection activeCell="F42" sqref="F42"/>
    </sheetView>
  </sheetViews>
  <sheetFormatPr defaultColWidth="8.85546875" defaultRowHeight="15" x14ac:dyDescent="0.25"/>
  <cols>
    <col min="1" max="1" width="2.85546875" customWidth="1"/>
    <col min="2" max="2" width="9" customWidth="1"/>
    <col min="3" max="3" width="21.85546875" customWidth="1"/>
    <col min="4" max="4" width="6.7109375" style="49" customWidth="1"/>
    <col min="5" max="5" width="4.42578125" style="49" customWidth="1"/>
    <col min="6" max="6" width="17.28515625" style="49" customWidth="1"/>
    <col min="7" max="7" width="10.7109375" style="49" customWidth="1"/>
    <col min="8" max="8" width="11.7109375" style="49" customWidth="1"/>
    <col min="9" max="9" width="5.85546875" style="49" customWidth="1"/>
    <col min="10" max="10" width="4.5703125" style="49" customWidth="1"/>
    <col min="11" max="11" width="4.7109375" style="49" customWidth="1"/>
    <col min="12" max="12" width="3.7109375" style="49" customWidth="1"/>
    <col min="13" max="13" width="5.28515625" customWidth="1"/>
    <col min="14" max="14" width="1.28515625" customWidth="1"/>
    <col min="15" max="15" width="8.85546875" hidden="1" customWidth="1"/>
    <col min="16" max="27" width="9.140625" hidden="1" customWidth="1"/>
    <col min="28" max="33" width="9.140625" customWidth="1"/>
  </cols>
  <sheetData>
    <row r="1" spans="1:36" ht="18.75" x14ac:dyDescent="0.3">
      <c r="B1" s="59" t="s">
        <v>0</v>
      </c>
      <c r="C1" s="60"/>
      <c r="D1" s="61"/>
      <c r="E1" s="61"/>
      <c r="F1" s="61"/>
      <c r="G1" s="61"/>
      <c r="H1" s="61"/>
      <c r="I1" s="143" t="s">
        <v>67</v>
      </c>
      <c r="J1" s="143"/>
      <c r="K1" s="143"/>
      <c r="L1" s="143"/>
      <c r="M1" s="143"/>
      <c r="N1" s="80"/>
    </row>
    <row r="2" spans="1:36" ht="4.5" customHeight="1" x14ac:dyDescent="0.3">
      <c r="B2" s="62"/>
      <c r="C2" s="1"/>
      <c r="D2" s="105"/>
      <c r="E2" s="105"/>
      <c r="F2" s="105"/>
      <c r="G2" s="105"/>
      <c r="H2" s="105"/>
      <c r="I2" s="105"/>
      <c r="J2" s="105"/>
      <c r="K2" s="105"/>
      <c r="L2" s="105"/>
      <c r="M2" s="6"/>
      <c r="N2" s="63"/>
    </row>
    <row r="3" spans="1:36" ht="19.5" customHeight="1" x14ac:dyDescent="0.25">
      <c r="B3" s="83" t="s">
        <v>2</v>
      </c>
      <c r="C3" s="137"/>
      <c r="D3" s="137"/>
      <c r="E3" s="137"/>
      <c r="F3" s="105"/>
      <c r="G3" s="86" t="s">
        <v>3</v>
      </c>
      <c r="H3" s="137"/>
      <c r="I3" s="137"/>
      <c r="J3" s="137"/>
      <c r="K3" s="137"/>
      <c r="L3" s="137"/>
      <c r="M3" s="137"/>
      <c r="N3" s="63"/>
    </row>
    <row r="4" spans="1:36" ht="7.5" customHeight="1" x14ac:dyDescent="0.25">
      <c r="B4" s="84"/>
      <c r="C4" s="2"/>
      <c r="D4" s="2"/>
      <c r="E4" s="2"/>
      <c r="F4" s="3"/>
      <c r="G4" s="3"/>
      <c r="H4" s="3"/>
      <c r="I4" s="3"/>
      <c r="J4" s="3"/>
      <c r="K4" s="3"/>
      <c r="L4" s="3"/>
      <c r="M4" s="27"/>
      <c r="N4" s="63"/>
    </row>
    <row r="5" spans="1:36" ht="75.75" customHeight="1" x14ac:dyDescent="0.25">
      <c r="A5" s="142" t="s">
        <v>4</v>
      </c>
      <c r="B5" s="85" t="s">
        <v>5</v>
      </c>
      <c r="C5" s="144"/>
      <c r="D5" s="145"/>
      <c r="E5" s="145"/>
      <c r="F5" s="145"/>
      <c r="G5" s="145"/>
      <c r="H5" s="145"/>
      <c r="I5" s="145"/>
      <c r="J5" s="145"/>
      <c r="K5" s="145"/>
      <c r="L5" s="145"/>
      <c r="M5" s="146"/>
      <c r="N5" s="63"/>
    </row>
    <row r="6" spans="1:36" ht="4.9000000000000004" customHeight="1" x14ac:dyDescent="0.3">
      <c r="A6" s="142"/>
      <c r="B6" s="62"/>
      <c r="C6" s="1"/>
      <c r="D6" s="105"/>
      <c r="E6" s="105"/>
      <c r="F6" s="105"/>
      <c r="G6" s="105"/>
      <c r="H6" s="105"/>
      <c r="I6" s="105"/>
      <c r="J6" s="105"/>
      <c r="K6" s="105"/>
      <c r="L6" s="105"/>
      <c r="M6" s="6"/>
      <c r="N6" s="63"/>
    </row>
    <row r="7" spans="1:36" ht="15.75" thickBot="1" x14ac:dyDescent="0.3">
      <c r="A7" s="142"/>
      <c r="B7" s="65" t="s">
        <v>6</v>
      </c>
      <c r="C7" s="4"/>
      <c r="D7" s="5"/>
      <c r="E7" s="5"/>
      <c r="F7" s="5"/>
      <c r="G7" s="52" t="s">
        <v>7</v>
      </c>
      <c r="H7" s="5"/>
      <c r="I7" s="5"/>
      <c r="J7" s="5"/>
      <c r="K7" s="5"/>
      <c r="L7" s="5"/>
      <c r="M7" s="4"/>
      <c r="N7" s="66"/>
    </row>
    <row r="8" spans="1:36" ht="9" customHeight="1" x14ac:dyDescent="0.25">
      <c r="A8" s="142"/>
      <c r="B8" s="64"/>
      <c r="C8" s="6"/>
      <c r="D8" s="105"/>
      <c r="E8" s="105"/>
      <c r="F8" s="105"/>
      <c r="G8" s="105"/>
      <c r="H8" s="105"/>
      <c r="I8" s="105"/>
      <c r="J8" s="105"/>
      <c r="K8" s="105"/>
      <c r="L8" s="105"/>
      <c r="M8" s="6"/>
      <c r="N8" s="63"/>
    </row>
    <row r="9" spans="1:36" ht="16.5" customHeight="1" x14ac:dyDescent="0.25">
      <c r="A9" s="142"/>
      <c r="B9" s="67"/>
      <c r="C9" s="7" t="s">
        <v>8</v>
      </c>
      <c r="D9" s="50"/>
      <c r="E9" s="8" t="s">
        <v>9</v>
      </c>
      <c r="F9" s="9"/>
      <c r="G9" s="10" t="s">
        <v>10</v>
      </c>
      <c r="H9" s="105"/>
      <c r="I9" s="7"/>
      <c r="J9" s="7"/>
      <c r="K9" s="11"/>
      <c r="L9" s="105"/>
      <c r="M9" s="6"/>
      <c r="N9" s="63"/>
    </row>
    <row r="10" spans="1:36" ht="16.5" customHeight="1" x14ac:dyDescent="0.25">
      <c r="A10" s="142"/>
      <c r="B10" s="67"/>
      <c r="C10" s="12"/>
      <c r="D10" s="147" t="s">
        <v>62</v>
      </c>
      <c r="E10" s="147"/>
      <c r="F10" s="147"/>
      <c r="G10" s="13" t="s">
        <v>11</v>
      </c>
      <c r="H10" s="14"/>
      <c r="I10" s="9" t="s">
        <v>12</v>
      </c>
      <c r="J10" s="9"/>
      <c r="K10" s="148">
        <f>D9+D9*0.1</f>
        <v>0</v>
      </c>
      <c r="L10" s="148"/>
      <c r="M10" s="6"/>
      <c r="N10" s="63"/>
    </row>
    <row r="11" spans="1:36" ht="15.75" customHeight="1" x14ac:dyDescent="0.25">
      <c r="A11" s="142"/>
      <c r="B11" s="67"/>
      <c r="C11" s="12"/>
      <c r="D11" s="149" t="s">
        <v>13</v>
      </c>
      <c r="E11" s="149"/>
      <c r="F11" s="50"/>
      <c r="G11" s="13" t="s">
        <v>14</v>
      </c>
      <c r="H11" s="14"/>
      <c r="I11" s="9" t="s">
        <v>15</v>
      </c>
      <c r="J11" s="9"/>
      <c r="K11" s="106">
        <f>K12</f>
        <v>0</v>
      </c>
      <c r="L11" s="15" t="s">
        <v>16</v>
      </c>
      <c r="M11" s="106">
        <f>K10</f>
        <v>0</v>
      </c>
      <c r="N11" s="63"/>
    </row>
    <row r="12" spans="1:36" ht="14.45" customHeight="1" x14ac:dyDescent="0.25">
      <c r="A12" s="142"/>
      <c r="B12" s="67"/>
      <c r="C12" s="12"/>
      <c r="D12" s="150" t="s">
        <v>17</v>
      </c>
      <c r="E12" s="150"/>
      <c r="F12" s="82"/>
      <c r="G12" s="13" t="s">
        <v>18</v>
      </c>
      <c r="H12" s="14"/>
      <c r="I12" s="9" t="s">
        <v>19</v>
      </c>
      <c r="J12" s="9"/>
      <c r="K12" s="148">
        <f>D9-D9*0.1</f>
        <v>0</v>
      </c>
      <c r="L12" s="148"/>
      <c r="M12" s="6"/>
      <c r="N12" s="63"/>
    </row>
    <row r="13" spans="1:36" ht="12" customHeight="1" x14ac:dyDescent="0.25">
      <c r="A13" s="142"/>
      <c r="B13" s="67"/>
      <c r="C13" s="6"/>
      <c r="D13" s="105"/>
      <c r="E13" s="9"/>
      <c r="F13" s="105"/>
      <c r="G13" s="13"/>
      <c r="H13" s="151" t="s">
        <v>20</v>
      </c>
      <c r="I13" s="151"/>
      <c r="J13" s="151"/>
      <c r="K13" s="151"/>
      <c r="L13" s="151"/>
      <c r="M13" s="6"/>
      <c r="N13" s="63"/>
    </row>
    <row r="14" spans="1:36" x14ac:dyDescent="0.25">
      <c r="A14" s="142"/>
      <c r="B14" s="67"/>
      <c r="C14" s="7" t="s">
        <v>21</v>
      </c>
      <c r="D14" s="51">
        <v>1</v>
      </c>
      <c r="E14" s="8" t="s">
        <v>9</v>
      </c>
      <c r="F14" s="105"/>
      <c r="G14" s="10" t="s">
        <v>22</v>
      </c>
      <c r="H14" s="14"/>
      <c r="I14" s="16"/>
      <c r="J14" s="16"/>
      <c r="K14" s="11"/>
      <c r="L14" s="105"/>
      <c r="M14" s="6"/>
      <c r="N14" s="63"/>
      <c r="AC14" s="10"/>
      <c r="AD14" s="14"/>
      <c r="AE14" s="16"/>
      <c r="AF14" s="11"/>
      <c r="AG14" s="10"/>
      <c r="AH14" s="14"/>
      <c r="AI14" s="16"/>
      <c r="AJ14" s="11"/>
    </row>
    <row r="15" spans="1:36" ht="14.1" customHeight="1" x14ac:dyDescent="0.25">
      <c r="A15" s="142"/>
      <c r="B15" s="67"/>
      <c r="C15" s="7"/>
      <c r="D15" s="152"/>
      <c r="E15" s="152"/>
      <c r="F15" s="152"/>
      <c r="G15" s="13" t="s">
        <v>23</v>
      </c>
      <c r="H15" s="14"/>
      <c r="I15" s="17" t="s">
        <v>24</v>
      </c>
      <c r="J15" s="17"/>
      <c r="K15" s="11"/>
      <c r="L15" s="105"/>
      <c r="M15" s="6"/>
      <c r="N15" s="63"/>
      <c r="AC15" s="13"/>
      <c r="AD15" s="14"/>
      <c r="AE15" s="17"/>
      <c r="AF15" s="11"/>
      <c r="AG15" s="13"/>
      <c r="AH15" s="14"/>
      <c r="AI15" s="17"/>
      <c r="AJ15" s="11"/>
    </row>
    <row r="16" spans="1:36" x14ac:dyDescent="0.25">
      <c r="A16" s="142"/>
      <c r="B16" s="67"/>
      <c r="C16" s="7"/>
      <c r="D16" s="152"/>
      <c r="E16" s="152"/>
      <c r="F16" s="152"/>
      <c r="G16" s="13" t="s">
        <v>25</v>
      </c>
      <c r="H16" s="14"/>
      <c r="I16" s="9" t="s">
        <v>26</v>
      </c>
      <c r="J16" s="9"/>
      <c r="K16" s="11"/>
      <c r="L16" s="105"/>
      <c r="M16" s="6"/>
      <c r="N16" s="63"/>
      <c r="AC16" s="13"/>
      <c r="AD16" s="14"/>
      <c r="AE16" s="9"/>
      <c r="AF16" s="11"/>
      <c r="AG16" s="13"/>
      <c r="AH16" s="14"/>
      <c r="AI16" s="9"/>
      <c r="AJ16" s="11"/>
    </row>
    <row r="17" spans="1:36" x14ac:dyDescent="0.25">
      <c r="A17" s="142"/>
      <c r="B17" s="67"/>
      <c r="C17" s="7"/>
      <c r="D17" s="152"/>
      <c r="E17" s="152"/>
      <c r="F17" s="152"/>
      <c r="G17" s="13" t="s">
        <v>27</v>
      </c>
      <c r="H17" s="14"/>
      <c r="I17" s="9" t="s">
        <v>28</v>
      </c>
      <c r="J17" s="9"/>
      <c r="K17" s="11"/>
      <c r="L17" s="105"/>
      <c r="M17" s="6"/>
      <c r="N17" s="63"/>
      <c r="AC17" s="13"/>
      <c r="AD17" s="14"/>
      <c r="AE17" s="9"/>
      <c r="AF17" s="11"/>
      <c r="AG17" s="13"/>
      <c r="AH17" s="14"/>
      <c r="AI17" s="9"/>
      <c r="AJ17" s="11"/>
    </row>
    <row r="18" spans="1:36" x14ac:dyDescent="0.25">
      <c r="A18" s="142"/>
      <c r="B18" s="67"/>
      <c r="C18" s="7"/>
      <c r="D18" s="152"/>
      <c r="E18" s="152"/>
      <c r="F18" s="152"/>
      <c r="G18" s="141" t="s">
        <v>66</v>
      </c>
      <c r="H18" s="141"/>
      <c r="I18" s="141"/>
      <c r="J18" s="141"/>
      <c r="K18" s="141"/>
      <c r="L18" s="141"/>
      <c r="M18" s="141"/>
      <c r="N18" s="63"/>
    </row>
    <row r="19" spans="1:36" ht="6.75" customHeight="1" x14ac:dyDescent="0.25">
      <c r="A19" s="142"/>
      <c r="B19" s="67"/>
      <c r="C19" s="7"/>
      <c r="D19" s="26"/>
      <c r="E19" s="26"/>
      <c r="F19" s="26"/>
      <c r="G19" s="10"/>
      <c r="H19" s="14"/>
      <c r="I19" s="16"/>
      <c r="J19" s="16"/>
      <c r="K19" s="11"/>
      <c r="L19" s="105"/>
      <c r="M19" s="6"/>
      <c r="N19" s="63"/>
      <c r="AB19" s="78"/>
      <c r="AC19" s="78"/>
      <c r="AD19" s="78"/>
      <c r="AE19" s="78"/>
      <c r="AF19" s="78"/>
      <c r="AG19" s="78"/>
    </row>
    <row r="20" spans="1:36" ht="30" customHeight="1" thickBot="1" x14ac:dyDescent="0.3">
      <c r="A20" s="142"/>
      <c r="B20" s="65" t="s">
        <v>29</v>
      </c>
      <c r="C20" s="18"/>
      <c r="D20" s="19"/>
      <c r="E20" s="19"/>
      <c r="F20" s="19"/>
      <c r="G20" s="20"/>
      <c r="H20" s="21"/>
      <c r="I20" s="22"/>
      <c r="J20" s="22"/>
      <c r="K20" s="23"/>
      <c r="L20" s="5"/>
      <c r="M20" s="4"/>
      <c r="N20" s="66"/>
      <c r="AB20" s="78"/>
      <c r="AC20" s="78"/>
      <c r="AD20" s="78"/>
      <c r="AE20" s="78"/>
      <c r="AF20" s="78"/>
      <c r="AG20" s="78"/>
    </row>
    <row r="21" spans="1:36" ht="7.5" customHeight="1" x14ac:dyDescent="0.25">
      <c r="A21" s="142"/>
      <c r="B21" s="64"/>
      <c r="C21" s="7"/>
      <c r="D21" s="24"/>
      <c r="E21" s="24"/>
      <c r="F21" s="24"/>
      <c r="G21" s="10"/>
      <c r="H21" s="14"/>
      <c r="I21" s="16"/>
      <c r="J21" s="16"/>
      <c r="K21" s="11"/>
      <c r="L21" s="105"/>
      <c r="M21" s="6"/>
      <c r="N21" s="63"/>
      <c r="AB21" s="78"/>
      <c r="AC21" s="78"/>
      <c r="AD21" s="78"/>
      <c r="AE21" s="78"/>
      <c r="AF21" s="78"/>
      <c r="AG21" s="78"/>
    </row>
    <row r="22" spans="1:36" x14ac:dyDescent="0.25">
      <c r="A22" s="142"/>
      <c r="B22" s="68"/>
      <c r="C22" s="25" t="s">
        <v>30</v>
      </c>
      <c r="D22" s="139"/>
      <c r="E22" s="139"/>
      <c r="F22" s="139"/>
      <c r="G22" s="139"/>
      <c r="H22" s="14"/>
      <c r="I22" s="16"/>
      <c r="J22" s="16"/>
      <c r="K22" s="11"/>
      <c r="L22" s="105"/>
      <c r="M22" s="6"/>
      <c r="N22" s="63"/>
      <c r="AB22" s="78"/>
      <c r="AC22" s="78"/>
      <c r="AD22" s="78"/>
      <c r="AE22" s="78"/>
      <c r="AF22" s="78"/>
      <c r="AG22" s="78"/>
    </row>
    <row r="23" spans="1:36" ht="6.75" customHeight="1" x14ac:dyDescent="0.25">
      <c r="A23" s="142"/>
      <c r="B23" s="68"/>
      <c r="C23" s="25"/>
      <c r="D23" s="77"/>
      <c r="E23" s="77"/>
      <c r="F23" s="77"/>
      <c r="G23" s="77"/>
      <c r="H23" s="14"/>
      <c r="I23" s="16"/>
      <c r="J23" s="16"/>
      <c r="K23" s="11"/>
      <c r="L23" s="105"/>
      <c r="M23" s="6"/>
      <c r="N23" s="63"/>
    </row>
    <row r="24" spans="1:36" ht="15.75" customHeight="1" x14ac:dyDescent="0.25">
      <c r="A24" s="142"/>
      <c r="B24" s="68"/>
      <c r="C24" s="53" t="s">
        <v>31</v>
      </c>
      <c r="D24" s="53"/>
      <c r="E24" s="54"/>
      <c r="F24" s="101"/>
      <c r="G24" s="101"/>
      <c r="H24" s="136" t="s">
        <v>32</v>
      </c>
      <c r="I24" s="136"/>
      <c r="J24" s="136"/>
      <c r="K24" s="136"/>
      <c r="L24" s="136"/>
      <c r="M24" s="136"/>
      <c r="N24" s="63"/>
    </row>
    <row r="25" spans="1:36" ht="15.75" customHeight="1" x14ac:dyDescent="0.25">
      <c r="A25" s="142"/>
      <c r="B25" s="68"/>
      <c r="C25" s="25"/>
      <c r="D25" s="55" t="s">
        <v>33</v>
      </c>
      <c r="E25" s="137"/>
      <c r="F25" s="137"/>
      <c r="G25" s="137"/>
      <c r="H25" s="137"/>
      <c r="I25" s="55" t="s">
        <v>33</v>
      </c>
      <c r="J25" s="138"/>
      <c r="K25" s="138"/>
      <c r="L25" s="138"/>
      <c r="M25" s="138"/>
      <c r="N25" s="63"/>
    </row>
    <row r="26" spans="1:36" ht="15.75" customHeight="1" x14ac:dyDescent="0.25">
      <c r="A26" s="142"/>
      <c r="B26" s="68"/>
      <c r="C26" s="25"/>
      <c r="D26" s="55" t="s">
        <v>34</v>
      </c>
      <c r="E26" s="137"/>
      <c r="F26" s="137"/>
      <c r="G26" s="137"/>
      <c r="H26" s="137"/>
      <c r="I26" s="55" t="s">
        <v>34</v>
      </c>
      <c r="J26" s="138"/>
      <c r="K26" s="138"/>
      <c r="L26" s="138"/>
      <c r="M26" s="138"/>
      <c r="N26" s="63"/>
    </row>
    <row r="27" spans="1:36" ht="15.75" customHeight="1" x14ac:dyDescent="0.25">
      <c r="A27" s="142"/>
      <c r="B27" s="69"/>
      <c r="C27" s="6"/>
      <c r="D27" s="55" t="s">
        <v>35</v>
      </c>
      <c r="E27" s="137"/>
      <c r="F27" s="137"/>
      <c r="G27" s="137"/>
      <c r="H27" s="137"/>
      <c r="I27" s="55" t="s">
        <v>35</v>
      </c>
      <c r="J27" s="138"/>
      <c r="K27" s="138"/>
      <c r="L27" s="138"/>
      <c r="M27" s="138"/>
      <c r="N27" s="81"/>
    </row>
    <row r="28" spans="1:36" ht="15.75" customHeight="1" x14ac:dyDescent="0.25">
      <c r="A28" s="142"/>
      <c r="B28" s="69"/>
      <c r="C28" s="6"/>
      <c r="D28" s="55" t="s">
        <v>36</v>
      </c>
      <c r="E28" s="137"/>
      <c r="F28" s="137"/>
      <c r="G28" s="137"/>
      <c r="H28" s="137"/>
      <c r="I28" s="55" t="s">
        <v>36</v>
      </c>
      <c r="J28" s="138"/>
      <c r="K28" s="138"/>
      <c r="L28" s="138"/>
      <c r="M28" s="138"/>
      <c r="N28" s="81"/>
    </row>
    <row r="29" spans="1:36" ht="15.75" customHeight="1" x14ac:dyDescent="0.25">
      <c r="A29" s="142"/>
      <c r="B29" s="69"/>
      <c r="C29" s="79" t="s">
        <v>37</v>
      </c>
      <c r="D29" s="55"/>
      <c r="E29" s="36"/>
      <c r="F29" s="36"/>
      <c r="G29" s="36"/>
      <c r="H29" s="36"/>
      <c r="I29" s="36"/>
      <c r="J29" s="36"/>
      <c r="K29" s="105"/>
      <c r="L29" s="105"/>
      <c r="M29" s="6"/>
      <c r="N29" s="81"/>
      <c r="AI29" s="11"/>
    </row>
    <row r="30" spans="1:36" ht="5.25" customHeight="1" x14ac:dyDescent="0.25">
      <c r="A30" s="99"/>
      <c r="B30" s="69"/>
      <c r="C30" s="6"/>
      <c r="D30" s="55"/>
      <c r="E30" s="36"/>
      <c r="F30" s="36"/>
      <c r="G30" s="36"/>
      <c r="H30" s="36"/>
      <c r="I30" s="36"/>
      <c r="J30" s="36"/>
      <c r="K30" s="105"/>
      <c r="L30" s="105"/>
      <c r="M30" s="6"/>
      <c r="N30" s="81"/>
      <c r="AI30" s="11"/>
    </row>
    <row r="31" spans="1:36" ht="15.75" thickBot="1" x14ac:dyDescent="0.3">
      <c r="A31" s="140" t="s">
        <v>39</v>
      </c>
      <c r="B31" s="65" t="s">
        <v>38</v>
      </c>
      <c r="C31" s="18"/>
      <c r="D31" s="19"/>
      <c r="E31" s="19"/>
      <c r="F31" s="19"/>
      <c r="G31" s="20"/>
      <c r="H31" s="21"/>
      <c r="I31" s="22"/>
      <c r="J31" s="22"/>
      <c r="K31" s="23"/>
      <c r="L31" s="5"/>
      <c r="M31" s="4"/>
      <c r="N31" s="66"/>
      <c r="AI31" s="32"/>
    </row>
    <row r="32" spans="1:36" ht="7.15" customHeight="1" x14ac:dyDescent="0.25">
      <c r="A32" s="140"/>
      <c r="B32" s="64"/>
      <c r="C32" s="7"/>
      <c r="D32" s="24"/>
      <c r="E32" s="24"/>
      <c r="F32" s="105"/>
      <c r="G32" s="105"/>
      <c r="H32" s="105"/>
      <c r="I32" s="105"/>
      <c r="J32" s="105"/>
      <c r="K32" s="105"/>
      <c r="L32" s="105"/>
      <c r="M32" s="6"/>
      <c r="N32" s="63"/>
      <c r="AI32" s="34"/>
    </row>
    <row r="33" spans="1:35" ht="15" customHeight="1" x14ac:dyDescent="0.25">
      <c r="A33" s="140"/>
      <c r="B33" s="68"/>
      <c r="C33" s="7" t="s">
        <v>40</v>
      </c>
      <c r="D33" s="139"/>
      <c r="E33" s="139"/>
      <c r="F33" s="135" t="s">
        <v>41</v>
      </c>
      <c r="G33" s="135"/>
      <c r="H33" s="133" t="s">
        <v>42</v>
      </c>
      <c r="I33" s="133"/>
      <c r="J33" s="133"/>
      <c r="K33" s="9"/>
      <c r="L33" s="105"/>
      <c r="M33" s="6"/>
      <c r="N33" s="63"/>
      <c r="AI33" s="34"/>
    </row>
    <row r="34" spans="1:35" x14ac:dyDescent="0.25">
      <c r="A34" s="140"/>
      <c r="B34" s="68"/>
      <c r="C34" s="25"/>
      <c r="D34" s="28"/>
      <c r="E34" s="77"/>
      <c r="F34" s="105"/>
      <c r="G34" s="105"/>
      <c r="H34" s="105"/>
      <c r="I34" s="105"/>
      <c r="J34" s="105"/>
      <c r="K34" s="105"/>
      <c r="L34" s="105"/>
      <c r="M34" s="6"/>
      <c r="N34" s="63"/>
    </row>
    <row r="35" spans="1:35" ht="14.45" customHeight="1" x14ac:dyDescent="0.25">
      <c r="A35" s="140"/>
      <c r="B35" s="68"/>
      <c r="C35" s="25" t="s">
        <v>43</v>
      </c>
      <c r="D35" s="139"/>
      <c r="E35" s="139"/>
      <c r="F35" s="135" t="s">
        <v>44</v>
      </c>
      <c r="G35" s="135"/>
      <c r="H35" s="133" t="s">
        <v>42</v>
      </c>
      <c r="I35" s="133"/>
      <c r="J35" s="133"/>
      <c r="K35" s="9"/>
      <c r="L35" s="105"/>
      <c r="M35" s="6"/>
      <c r="N35" s="63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5" ht="6" customHeight="1" x14ac:dyDescent="0.25">
      <c r="A36" s="140"/>
      <c r="B36" s="70"/>
      <c r="C36" s="30"/>
      <c r="D36" s="31"/>
      <c r="E36" s="24"/>
      <c r="F36" s="10"/>
      <c r="G36" s="14"/>
      <c r="H36" s="16"/>
      <c r="I36" s="105"/>
      <c r="J36" s="105"/>
      <c r="K36" s="105"/>
      <c r="L36" s="33"/>
      <c r="M36" s="105"/>
      <c r="N36" s="63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5" ht="16.5" customHeight="1" thickBot="1" x14ac:dyDescent="0.35">
      <c r="A37" s="140"/>
      <c r="B37" s="70"/>
      <c r="C37" s="30"/>
      <c r="D37" s="31"/>
      <c r="E37" s="105"/>
      <c r="F37" s="116" t="s">
        <v>45</v>
      </c>
      <c r="G37" s="116"/>
      <c r="H37" s="116"/>
      <c r="I37" s="116"/>
      <c r="J37" s="103"/>
      <c r="K37" s="105"/>
      <c r="L37" s="33"/>
      <c r="M37" s="105"/>
      <c r="N37" s="63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58"/>
      <c r="AC37" s="58"/>
      <c r="AD37" s="58"/>
      <c r="AE37" s="58"/>
      <c r="AF37" s="6"/>
      <c r="AG37" s="6"/>
    </row>
    <row r="38" spans="1:35" ht="14.1" customHeight="1" x14ac:dyDescent="0.25">
      <c r="A38" s="140"/>
      <c r="B38" s="67"/>
      <c r="C38" s="6"/>
      <c r="D38" s="105"/>
      <c r="E38" s="105"/>
      <c r="F38" s="16" t="s">
        <v>46</v>
      </c>
      <c r="G38" s="37" t="s">
        <v>47</v>
      </c>
      <c r="H38" s="107" t="s">
        <v>47</v>
      </c>
      <c r="I38" s="126" t="s">
        <v>48</v>
      </c>
      <c r="J38" s="127"/>
      <c r="K38" s="105"/>
      <c r="L38" s="33"/>
      <c r="M38" s="105"/>
      <c r="N38" s="63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16"/>
      <c r="AC38" s="56"/>
      <c r="AD38" s="56"/>
      <c r="AE38" s="56"/>
      <c r="AF38" s="6"/>
      <c r="AG38" s="6"/>
    </row>
    <row r="39" spans="1:35" ht="14.1" customHeight="1" x14ac:dyDescent="0.25">
      <c r="A39" s="140"/>
      <c r="B39" s="71"/>
      <c r="C39" s="77"/>
      <c r="D39" s="29"/>
      <c r="E39" s="105"/>
      <c r="F39" s="16" t="s">
        <v>49</v>
      </c>
      <c r="G39" s="38" t="s">
        <v>47</v>
      </c>
      <c r="H39" s="108" t="s">
        <v>47</v>
      </c>
      <c r="I39" s="128" t="s">
        <v>47</v>
      </c>
      <c r="J39" s="129"/>
      <c r="K39" s="72"/>
      <c r="L39" s="33"/>
      <c r="M39" s="105"/>
      <c r="N39" s="6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6"/>
      <c r="AC39" s="56"/>
      <c r="AD39" s="56"/>
      <c r="AE39" s="56"/>
      <c r="AF39" s="6"/>
      <c r="AG39" s="6"/>
    </row>
    <row r="40" spans="1:35" ht="14.1" customHeight="1" thickBot="1" x14ac:dyDescent="0.3">
      <c r="A40" s="140"/>
      <c r="B40" s="67"/>
      <c r="C40" s="6"/>
      <c r="D40" s="105"/>
      <c r="E40" s="105"/>
      <c r="F40" s="16" t="s">
        <v>50</v>
      </c>
      <c r="G40" s="39" t="s">
        <v>51</v>
      </c>
      <c r="H40" s="109" t="s">
        <v>47</v>
      </c>
      <c r="I40" s="130" t="s">
        <v>47</v>
      </c>
      <c r="J40" s="131"/>
      <c r="K40" s="72"/>
      <c r="L40" s="33"/>
      <c r="M40" s="105"/>
      <c r="N40" s="63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16"/>
      <c r="AC40" s="56"/>
      <c r="AD40" s="56"/>
      <c r="AE40" s="56"/>
      <c r="AF40" s="6"/>
      <c r="AG40" s="6"/>
    </row>
    <row r="41" spans="1:35" ht="15" customHeight="1" x14ac:dyDescent="0.25">
      <c r="A41" s="140"/>
      <c r="B41" s="68"/>
      <c r="C41" s="25"/>
      <c r="D41" s="26"/>
      <c r="E41" s="105"/>
      <c r="F41" s="105"/>
      <c r="G41" s="105" t="s">
        <v>51</v>
      </c>
      <c r="H41" s="105" t="s">
        <v>47</v>
      </c>
      <c r="I41" s="125" t="s">
        <v>48</v>
      </c>
      <c r="J41" s="125"/>
      <c r="K41" s="11"/>
      <c r="L41" s="105"/>
      <c r="M41" s="6"/>
      <c r="N41" s="63"/>
      <c r="O41" s="6"/>
      <c r="P41" s="6"/>
      <c r="Q41" s="6"/>
      <c r="R41" s="6"/>
      <c r="S41" s="6"/>
      <c r="T41" s="15"/>
      <c r="U41" s="15"/>
      <c r="V41" s="6"/>
      <c r="W41" s="6"/>
      <c r="X41" s="6"/>
      <c r="Y41" s="6"/>
      <c r="Z41" s="6"/>
      <c r="AA41" s="6"/>
      <c r="AB41" s="105"/>
      <c r="AC41" s="105"/>
      <c r="AD41" s="105"/>
      <c r="AE41" s="105"/>
      <c r="AF41" s="6"/>
      <c r="AG41" s="6"/>
    </row>
    <row r="42" spans="1:35" ht="15" customHeight="1" x14ac:dyDescent="0.25">
      <c r="A42" s="140"/>
      <c r="B42" s="68"/>
      <c r="C42" s="25"/>
      <c r="D42" s="26"/>
      <c r="E42" s="105"/>
      <c r="F42" s="105"/>
      <c r="G42" s="124" t="s">
        <v>52</v>
      </c>
      <c r="H42" s="125"/>
      <c r="I42" s="125"/>
      <c r="J42" s="105"/>
      <c r="K42" s="11"/>
      <c r="L42" s="105"/>
      <c r="M42" s="6"/>
      <c r="N42" s="63"/>
      <c r="O42" s="6"/>
      <c r="P42" s="6"/>
      <c r="Q42" s="6"/>
      <c r="R42" s="6"/>
      <c r="S42" s="6"/>
      <c r="T42" s="16"/>
      <c r="U42" s="16"/>
      <c r="V42" s="6"/>
      <c r="W42" s="6"/>
      <c r="X42" s="6"/>
      <c r="Y42" s="6"/>
      <c r="Z42" s="6"/>
      <c r="AA42" s="6"/>
      <c r="AB42" s="105"/>
      <c r="AC42" s="57"/>
      <c r="AD42" s="15"/>
      <c r="AE42" s="15"/>
      <c r="AF42" s="6"/>
      <c r="AG42" s="6"/>
    </row>
    <row r="43" spans="1:35" ht="7.5" customHeight="1" x14ac:dyDescent="0.25">
      <c r="A43" s="140"/>
      <c r="B43" s="68"/>
      <c r="C43" s="25"/>
      <c r="D43" s="26"/>
      <c r="E43" s="105"/>
      <c r="F43" s="105"/>
      <c r="G43" s="104"/>
      <c r="H43" s="105"/>
      <c r="I43" s="105"/>
      <c r="J43" s="105"/>
      <c r="K43" s="11"/>
      <c r="L43" s="105"/>
      <c r="M43" s="6"/>
      <c r="N43" s="63"/>
      <c r="T43" s="102"/>
      <c r="U43" s="102"/>
    </row>
    <row r="44" spans="1:35" ht="15" customHeight="1" x14ac:dyDescent="0.25">
      <c r="A44" s="140"/>
      <c r="B44" s="68"/>
      <c r="C44" s="25"/>
      <c r="D44" s="132" t="s">
        <v>44</v>
      </c>
      <c r="E44" s="132"/>
      <c r="F44" s="132"/>
      <c r="G44" s="132"/>
      <c r="H44" s="133" t="s">
        <v>42</v>
      </c>
      <c r="I44" s="133"/>
      <c r="J44" s="133"/>
      <c r="K44" s="11"/>
      <c r="L44" s="105"/>
      <c r="M44" s="6"/>
      <c r="N44" s="63"/>
      <c r="T44" s="102"/>
      <c r="U44" s="102"/>
    </row>
    <row r="45" spans="1:35" ht="6.6" customHeight="1" x14ac:dyDescent="0.25">
      <c r="A45" s="140"/>
      <c r="B45" s="68"/>
      <c r="C45" s="25"/>
      <c r="D45" s="26"/>
      <c r="E45" s="105"/>
      <c r="F45" s="105"/>
      <c r="G45" s="104"/>
      <c r="H45" s="105"/>
      <c r="I45" s="105"/>
      <c r="J45" s="105"/>
      <c r="K45" s="11"/>
      <c r="L45" s="105"/>
      <c r="M45" s="6"/>
      <c r="N45" s="63"/>
      <c r="T45" s="102"/>
      <c r="U45" s="102"/>
    </row>
    <row r="46" spans="1:35" ht="15" customHeight="1" x14ac:dyDescent="0.25">
      <c r="A46" s="140"/>
      <c r="B46" s="68"/>
      <c r="C46" s="25"/>
      <c r="D46" s="132"/>
      <c r="E46" s="132"/>
      <c r="F46" s="132"/>
      <c r="G46" s="132"/>
      <c r="H46" s="25"/>
      <c r="I46" s="11"/>
      <c r="J46" s="105"/>
      <c r="K46" s="11"/>
      <c r="L46" s="105"/>
      <c r="M46" s="6"/>
      <c r="N46" s="63"/>
      <c r="T46" s="102"/>
      <c r="U46" s="102"/>
    </row>
    <row r="47" spans="1:35" ht="15" customHeight="1" x14ac:dyDescent="0.25">
      <c r="A47" s="140"/>
      <c r="B47" s="68"/>
      <c r="C47" s="25"/>
      <c r="D47" s="26"/>
      <c r="E47" s="105"/>
      <c r="F47" s="134"/>
      <c r="G47" s="134"/>
      <c r="H47" s="100"/>
      <c r="I47" s="11"/>
      <c r="J47" s="105"/>
      <c r="K47" s="11"/>
      <c r="L47" s="105"/>
      <c r="M47" s="6"/>
      <c r="N47" s="63"/>
      <c r="T47" s="102"/>
      <c r="U47" s="102"/>
    </row>
    <row r="48" spans="1:35" ht="15" customHeight="1" thickBot="1" x14ac:dyDescent="0.3">
      <c r="A48" s="140"/>
      <c r="B48" s="65" t="s">
        <v>56</v>
      </c>
      <c r="C48" s="18"/>
      <c r="D48" s="19"/>
      <c r="E48" s="22"/>
      <c r="F48" s="23"/>
      <c r="G48" s="5"/>
      <c r="H48" s="23"/>
      <c r="I48" s="5"/>
      <c r="J48" s="5"/>
      <c r="K48" s="23"/>
      <c r="L48" s="5"/>
      <c r="M48" s="4"/>
      <c r="N48" s="66"/>
      <c r="T48" s="102"/>
      <c r="U48" s="102"/>
    </row>
    <row r="49" spans="1:25" ht="2.4500000000000002" customHeight="1" x14ac:dyDescent="0.25">
      <c r="A49" s="140"/>
      <c r="B49" s="68"/>
      <c r="C49" s="25"/>
      <c r="D49" s="26"/>
      <c r="E49" s="26"/>
      <c r="F49" s="35"/>
      <c r="G49" s="36"/>
      <c r="H49" s="29"/>
      <c r="I49" s="16"/>
      <c r="J49" s="16"/>
      <c r="K49" s="11"/>
      <c r="L49" s="105"/>
      <c r="M49" s="6"/>
      <c r="N49" s="63"/>
      <c r="T49" s="117" t="s">
        <v>57</v>
      </c>
      <c r="U49" s="117"/>
      <c r="V49">
        <f>IF(H35="LOW",1,IF(H35="EXPECTED",2,IF(H35="HIGH",3,0)))</f>
        <v>0</v>
      </c>
    </row>
    <row r="50" spans="1:25" ht="11.45" customHeight="1" x14ac:dyDescent="0.25">
      <c r="A50" s="140"/>
      <c r="B50" s="68"/>
      <c r="C50" s="110" t="s">
        <v>58</v>
      </c>
      <c r="D50" s="111"/>
      <c r="E50" s="112"/>
      <c r="F50" s="26"/>
      <c r="G50" s="36"/>
      <c r="H50" s="29"/>
      <c r="I50" s="16"/>
      <c r="J50" s="16"/>
      <c r="K50" s="11"/>
      <c r="L50" s="105"/>
      <c r="M50" s="6"/>
      <c r="N50" s="63"/>
      <c r="T50" s="102"/>
      <c r="U50" s="102"/>
    </row>
    <row r="51" spans="1:25" ht="18.75" x14ac:dyDescent="0.3">
      <c r="A51" s="140"/>
      <c r="B51" s="67"/>
      <c r="C51" s="113"/>
      <c r="D51" s="114"/>
      <c r="E51" s="115"/>
      <c r="F51" s="116"/>
      <c r="G51" s="116"/>
      <c r="H51" s="116"/>
      <c r="I51" s="116"/>
      <c r="J51" s="103"/>
      <c r="K51" s="105"/>
      <c r="L51" s="105"/>
      <c r="M51" s="6"/>
      <c r="N51" s="63"/>
      <c r="S51" s="117" t="s">
        <v>60</v>
      </c>
      <c r="T51" s="117"/>
      <c r="U51" s="117"/>
      <c r="V51" t="str">
        <f>IF(V41&lt;&gt;0,V41*0.2+V49*0.8,"N/A")</f>
        <v>N/A</v>
      </c>
      <c r="W51" t="str">
        <f>IF(AND(V51&lt;=1.49,V51&gt;=1),"LOW",IF(AND(V51&lt;=2.49,V51&gt;=1.5),"EXPECTED",IF(AND(V51&lt;=3,V51&gt;2.5),"HIGH","N/A")))</f>
        <v>N/A</v>
      </c>
    </row>
    <row r="52" spans="1:25" x14ac:dyDescent="0.25">
      <c r="A52" s="140"/>
      <c r="B52" s="67"/>
      <c r="C52" s="113"/>
      <c r="D52" s="114"/>
      <c r="E52" s="115"/>
      <c r="F52" s="16"/>
      <c r="G52" s="56"/>
      <c r="H52" s="56"/>
      <c r="I52" s="56"/>
      <c r="J52" s="56"/>
      <c r="K52" s="105"/>
      <c r="L52" s="105"/>
      <c r="M52" s="6"/>
      <c r="N52" s="63"/>
    </row>
    <row r="53" spans="1:25" x14ac:dyDescent="0.25">
      <c r="A53" s="140"/>
      <c r="B53" s="67"/>
      <c r="C53" s="113"/>
      <c r="D53" s="114"/>
      <c r="E53" s="115"/>
      <c r="F53" s="16"/>
      <c r="G53" s="56"/>
      <c r="H53" s="56"/>
      <c r="I53" s="56"/>
      <c r="J53" s="56"/>
      <c r="K53" s="105"/>
      <c r="L53" s="105"/>
      <c r="M53" s="6"/>
      <c r="N53" s="63"/>
    </row>
    <row r="54" spans="1:25" ht="19.5" customHeight="1" thickBot="1" x14ac:dyDescent="0.35">
      <c r="A54" s="140"/>
      <c r="B54" s="67"/>
      <c r="C54" s="113"/>
      <c r="D54" s="114"/>
      <c r="E54" s="115"/>
      <c r="F54" s="16"/>
      <c r="G54" s="56"/>
      <c r="H54" s="56"/>
      <c r="I54" s="56"/>
      <c r="J54" s="56"/>
      <c r="K54" s="105"/>
      <c r="L54" s="105"/>
      <c r="M54" s="6"/>
      <c r="N54" s="63"/>
      <c r="U54" s="116" t="s">
        <v>59</v>
      </c>
      <c r="V54" s="116"/>
      <c r="W54" s="116"/>
      <c r="X54" s="116"/>
    </row>
    <row r="55" spans="1:25" ht="14.45" customHeight="1" x14ac:dyDescent="0.25">
      <c r="A55" s="140"/>
      <c r="B55" s="67"/>
      <c r="C55" s="118" t="s">
        <v>42</v>
      </c>
      <c r="D55" s="119"/>
      <c r="E55" s="120"/>
      <c r="F55" s="105"/>
      <c r="G55" s="105"/>
      <c r="H55" s="105"/>
      <c r="I55" s="105"/>
      <c r="J55" s="105"/>
      <c r="K55" s="105"/>
      <c r="L55" s="105"/>
      <c r="M55" s="6"/>
      <c r="N55" s="63"/>
      <c r="U55" s="16" t="s">
        <v>46</v>
      </c>
      <c r="V55" s="40">
        <f>V59+Y55</f>
        <v>0</v>
      </c>
      <c r="W55" s="41">
        <f>W59+Y55</f>
        <v>0</v>
      </c>
      <c r="X55" s="42">
        <f>X59+Y55</f>
        <v>0</v>
      </c>
      <c r="Y55">
        <f>IF($H$33="HIGH",1,0)</f>
        <v>0</v>
      </c>
    </row>
    <row r="56" spans="1:25" ht="15" customHeight="1" x14ac:dyDescent="0.25">
      <c r="A56" s="140"/>
      <c r="B56" s="67"/>
      <c r="C56" s="121"/>
      <c r="D56" s="122"/>
      <c r="E56" s="123"/>
      <c r="F56" s="105"/>
      <c r="G56" s="124"/>
      <c r="H56" s="125"/>
      <c r="I56" s="125"/>
      <c r="J56" s="105"/>
      <c r="K56" s="105"/>
      <c r="L56" s="105"/>
      <c r="M56" s="6"/>
      <c r="N56" s="63"/>
      <c r="U56" s="16" t="s">
        <v>49</v>
      </c>
      <c r="V56" s="43">
        <f>V59+Y56</f>
        <v>0</v>
      </c>
      <c r="W56" s="44">
        <f>W59+Y56</f>
        <v>0</v>
      </c>
      <c r="X56" s="45">
        <f>X59+Y56</f>
        <v>0</v>
      </c>
      <c r="Y56">
        <f>IF($H$33="EXPECTED",1,0)</f>
        <v>0</v>
      </c>
    </row>
    <row r="57" spans="1:25" ht="6" customHeight="1" thickBot="1" x14ac:dyDescent="0.3">
      <c r="B57" s="73"/>
      <c r="C57" s="74"/>
      <c r="D57" s="75"/>
      <c r="E57" s="75"/>
      <c r="F57" s="75"/>
      <c r="G57" s="75"/>
      <c r="H57" s="75"/>
      <c r="I57" s="75"/>
      <c r="J57" s="75"/>
      <c r="K57" s="75"/>
      <c r="L57" s="75"/>
      <c r="M57" s="74"/>
      <c r="N57" s="76"/>
      <c r="U57" s="16" t="s">
        <v>50</v>
      </c>
      <c r="V57" s="46">
        <f>Y57+V59</f>
        <v>0</v>
      </c>
      <c r="W57" s="47">
        <f>W59+Y57</f>
        <v>0</v>
      </c>
      <c r="X57" s="48">
        <f>X59+Y57</f>
        <v>0</v>
      </c>
      <c r="Y57">
        <f>IF($H$33="LOW",1,0)</f>
        <v>0</v>
      </c>
    </row>
    <row r="58" spans="1:25" x14ac:dyDescent="0.25">
      <c r="U58" s="105"/>
      <c r="V58" s="105" t="s">
        <v>51</v>
      </c>
      <c r="W58" s="105" t="s">
        <v>47</v>
      </c>
      <c r="X58" s="105" t="s">
        <v>48</v>
      </c>
    </row>
    <row r="59" spans="1:25" x14ac:dyDescent="0.25">
      <c r="V59">
        <f>IF($W$51="LOW",1,0)</f>
        <v>0</v>
      </c>
      <c r="W59">
        <f>IF($W$51="EXPECTED",1,0)</f>
        <v>0</v>
      </c>
      <c r="X59">
        <f>IF($W$51="HIGH",1,0)</f>
        <v>0</v>
      </c>
    </row>
  </sheetData>
  <protectedRanges>
    <protectedRange algorithmName="SHA-512" hashValue="MB1aPUngqOqUXSu0+rVYQ2j4iuISheKWkIxEhcJe9wbcrtSCyHnLOXNH5D+zpR0flIaGpKgEE1AmTmOsJ1iwDw==" saltValue="mPLPzDeemOyB11T2docIHQ==" spinCount="100000" sqref="AB37:AE42 L33:M35 AI30 B49:M57 K41:M47" name="Range3"/>
    <protectedRange algorithmName="SHA-512" hashValue="6q2i8rTbyJPTi7rkQORpPw7mo3bXMXZu1R+Ed+sHV3qNujgZaQTd32l9nhacndF1GpQMmyGdoonLEFT/un56Tw==" saltValue="g+X2a/h4DxSIjhblotTM0g==" spinCount="100000" sqref="AC14:AJ17 B9:M17 B18:F18" name="Range1"/>
    <protectedRange algorithmName="SHA-512" hashValue="MB1aPUngqOqUXSu0+rVYQ2j4iuISheKWkIxEhcJe9wbcrtSCyHnLOXNH5D+zpR0flIaGpKgEE1AmTmOsJ1iwDw==" saltValue="mPLPzDeemOyB11T2docIHQ==" spinCount="100000" sqref="B39:D39 B33:E34 D47 F33:J33 F45:J45 F37:J43 D41:D43 D45 B41:C47 B35:J35 H44:J44 I47:J47 H46:J46" name="Range3_1"/>
    <protectedRange algorithmName="SHA-512" hashValue="MB1aPUngqOqUXSu0+rVYQ2j4iuISheKWkIxEhcJe9wbcrtSCyHnLOXNH5D+zpR0flIaGpKgEE1AmTmOsJ1iwDw==" saltValue="mPLPzDeemOyB11T2docIHQ==" spinCount="100000" sqref="H47" name="Range3_2"/>
    <protectedRange algorithmName="SHA-512" hashValue="6q2i8rTbyJPTi7rkQORpPw7mo3bXMXZu1R+Ed+sHV3qNujgZaQTd32l9nhacndF1GpQMmyGdoonLEFT/un56Tw==" saltValue="g+X2a/h4DxSIjhblotTM0g==" spinCount="100000" sqref="G18 I18:M18" name="Range1_1"/>
  </protectedRanges>
  <mergeCells count="47">
    <mergeCell ref="A5:A29"/>
    <mergeCell ref="C5:M5"/>
    <mergeCell ref="D10:F10"/>
    <mergeCell ref="K10:L10"/>
    <mergeCell ref="D11:E11"/>
    <mergeCell ref="D12:E12"/>
    <mergeCell ref="K12:L12"/>
    <mergeCell ref="E25:H25"/>
    <mergeCell ref="J25:M25"/>
    <mergeCell ref="I1:M1"/>
    <mergeCell ref="C3:E3"/>
    <mergeCell ref="H3:M3"/>
    <mergeCell ref="H13:L13"/>
    <mergeCell ref="D15:F18"/>
    <mergeCell ref="G18:M18"/>
    <mergeCell ref="D22:G22"/>
    <mergeCell ref="H24:M24"/>
    <mergeCell ref="E26:H26"/>
    <mergeCell ref="J26:M26"/>
    <mergeCell ref="E27:H27"/>
    <mergeCell ref="J27:M27"/>
    <mergeCell ref="E28:H28"/>
    <mergeCell ref="J28:M28"/>
    <mergeCell ref="D46:G46"/>
    <mergeCell ref="A31:A56"/>
    <mergeCell ref="D33:E33"/>
    <mergeCell ref="F33:G33"/>
    <mergeCell ref="H33:J33"/>
    <mergeCell ref="D35:E35"/>
    <mergeCell ref="F35:G35"/>
    <mergeCell ref="H35:J35"/>
    <mergeCell ref="F37:I37"/>
    <mergeCell ref="I38:J38"/>
    <mergeCell ref="I39:J39"/>
    <mergeCell ref="I40:J40"/>
    <mergeCell ref="I41:J41"/>
    <mergeCell ref="G42:I42"/>
    <mergeCell ref="D44:G44"/>
    <mergeCell ref="H44:J44"/>
    <mergeCell ref="C55:E56"/>
    <mergeCell ref="G56:I56"/>
    <mergeCell ref="F47:G47"/>
    <mergeCell ref="T49:U49"/>
    <mergeCell ref="C50:E54"/>
    <mergeCell ref="F51:I51"/>
    <mergeCell ref="S51:U51"/>
    <mergeCell ref="U54:X54"/>
  </mergeCells>
  <conditionalFormatting sqref="I52:J52">
    <cfRule type="expression" dxfId="26" priority="27">
      <formula>$X$55=2</formula>
    </cfRule>
  </conditionalFormatting>
  <conditionalFormatting sqref="H52">
    <cfRule type="expression" dxfId="25" priority="26">
      <formula>$W$55=2</formula>
    </cfRule>
  </conditionalFormatting>
  <conditionalFormatting sqref="G52">
    <cfRule type="expression" dxfId="24" priority="25">
      <formula>$V$55=2</formula>
    </cfRule>
  </conditionalFormatting>
  <conditionalFormatting sqref="I53:J53">
    <cfRule type="expression" dxfId="23" priority="24">
      <formula>$X$56=2</formula>
    </cfRule>
  </conditionalFormatting>
  <conditionalFormatting sqref="H53">
    <cfRule type="expression" dxfId="22" priority="23">
      <formula>$W$56=2</formula>
    </cfRule>
  </conditionalFormatting>
  <conditionalFormatting sqref="G53">
    <cfRule type="expression" dxfId="21" priority="22">
      <formula>$V$56=2</formula>
    </cfRule>
  </conditionalFormatting>
  <conditionalFormatting sqref="G54">
    <cfRule type="expression" dxfId="20" priority="21">
      <formula>$V$57=2</formula>
    </cfRule>
  </conditionalFormatting>
  <conditionalFormatting sqref="H54">
    <cfRule type="expression" dxfId="19" priority="20">
      <formula>$W$57=2</formula>
    </cfRule>
  </conditionalFormatting>
  <conditionalFormatting sqref="I54:J54">
    <cfRule type="expression" dxfId="18" priority="19">
      <formula>$X$57=2</formula>
    </cfRule>
  </conditionalFormatting>
  <conditionalFormatting sqref="AE38">
    <cfRule type="expression" dxfId="17" priority="18">
      <formula>$X$55=2</formula>
    </cfRule>
  </conditionalFormatting>
  <conditionalFormatting sqref="AD38">
    <cfRule type="expression" dxfId="16" priority="17">
      <formula>$W$55=2</formula>
    </cfRule>
  </conditionalFormatting>
  <conditionalFormatting sqref="AC38">
    <cfRule type="expression" dxfId="15" priority="16">
      <formula>$V$55=2</formula>
    </cfRule>
  </conditionalFormatting>
  <conditionalFormatting sqref="AE39">
    <cfRule type="expression" dxfId="14" priority="15">
      <formula>$X$56=2</formula>
    </cfRule>
  </conditionalFormatting>
  <conditionalFormatting sqref="AD39">
    <cfRule type="expression" dxfId="13" priority="14">
      <formula>$W$56=2</formula>
    </cfRule>
  </conditionalFormatting>
  <conditionalFormatting sqref="AC39">
    <cfRule type="expression" dxfId="12" priority="13">
      <formula>$V$56=2</formula>
    </cfRule>
  </conditionalFormatting>
  <conditionalFormatting sqref="AC40">
    <cfRule type="expression" dxfId="11" priority="12">
      <formula>$V$57=2</formula>
    </cfRule>
  </conditionalFormatting>
  <conditionalFormatting sqref="AD40">
    <cfRule type="expression" dxfId="10" priority="11">
      <formula>$W$57=2</formula>
    </cfRule>
  </conditionalFormatting>
  <conditionalFormatting sqref="AE40">
    <cfRule type="expression" dxfId="9" priority="10">
      <formula>$X$57=2</formula>
    </cfRule>
  </conditionalFormatting>
  <conditionalFormatting sqref="I38">
    <cfRule type="expression" dxfId="8" priority="9">
      <formula>$Y$55=2</formula>
    </cfRule>
  </conditionalFormatting>
  <conditionalFormatting sqref="H38">
    <cfRule type="expression" dxfId="7" priority="8">
      <formula>$X$55=2</formula>
    </cfRule>
  </conditionalFormatting>
  <conditionalFormatting sqref="G38">
    <cfRule type="expression" dxfId="6" priority="7">
      <formula>$W$55=2</formula>
    </cfRule>
  </conditionalFormatting>
  <conditionalFormatting sqref="I39">
    <cfRule type="expression" dxfId="5" priority="6">
      <formula>$Y$56=2</formula>
    </cfRule>
  </conditionalFormatting>
  <conditionalFormatting sqref="H39">
    <cfRule type="expression" dxfId="4" priority="5">
      <formula>$X$56=2</formula>
    </cfRule>
  </conditionalFormatting>
  <conditionalFormatting sqref="G39">
    <cfRule type="expression" dxfId="3" priority="4">
      <formula>$W$56=2</formula>
    </cfRule>
  </conditionalFormatting>
  <conditionalFormatting sqref="G40">
    <cfRule type="expression" dxfId="2" priority="3">
      <formula>$W$57=2</formula>
    </cfRule>
  </conditionalFormatting>
  <conditionalFormatting sqref="H40">
    <cfRule type="expression" dxfId="1" priority="2">
      <formula>$X$57=2</formula>
    </cfRule>
  </conditionalFormatting>
  <conditionalFormatting sqref="I40">
    <cfRule type="expression" dxfId="0" priority="1">
      <formula>$Y$57=2</formula>
    </cfRule>
  </conditionalFormatting>
  <dataValidations count="2">
    <dataValidation type="list" allowBlank="1" showInputMessage="1" showErrorMessage="1" promptTitle="Choose from Dropdown" prompt="Choose from Dropdown" sqref="H33:J33 H35:J35 H44:J44">
      <formula1>Choose_from_dropdown</formula1>
    </dataValidation>
    <dataValidation type="list" allowBlank="1" showInputMessage="1" showErrorMessage="1" sqref="C55:E56">
      <formula1>Choose_from_dropdown</formula1>
    </dataValidation>
  </dataValidations>
  <pageMargins left="0.5" right="0.5" top="0.5" bottom="0.5" header="0.3" footer="0.3"/>
  <pageSetup scale="86" orientation="portrait" r:id="rId1"/>
  <headerFooter>
    <oddHeader xml:space="preserve">&amp;RSGG - LS 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defaultRowHeight="15" x14ac:dyDescent="0.25"/>
  <sheetData>
    <row r="1" spans="1:1" x14ac:dyDescent="0.25">
      <c r="A1" t="s">
        <v>42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State &amp; Local Growth</vt:lpstr>
      <vt:lpstr> Local Growth</vt:lpstr>
      <vt:lpstr>Sheet1</vt:lpstr>
      <vt:lpstr>Choose_from_dropdown</vt:lpstr>
      <vt:lpstr>ChoosefromDropDown</vt:lpstr>
      <vt:lpstr>High</vt:lpstr>
      <vt:lpstr>' Local Growth'!Print_Area</vt:lpstr>
      <vt:lpstr>'State &amp; Local Growth'!Print_Area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MasterImage</cp:lastModifiedBy>
  <cp:revision/>
  <cp:lastPrinted>2015-10-25T22:49:44Z</cp:lastPrinted>
  <dcterms:created xsi:type="dcterms:W3CDTF">2015-04-26T21:08:57Z</dcterms:created>
  <dcterms:modified xsi:type="dcterms:W3CDTF">2015-11-04T21:29:13Z</dcterms:modified>
</cp:coreProperties>
</file>